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telekom.sharepoint.de/sites/GIR/Freigegebene Dokumente/2022/10_ DT Results/Q4_2022/12_Consensus/"/>
    </mc:Choice>
  </mc:AlternateContent>
  <xr:revisionPtr revIDLastSave="13" documentId="8_{73FEFE3E-FFF9-4E73-9B8C-C0C0CD7E1998}" xr6:coauthVersionLast="47" xr6:coauthVersionMax="47" xr10:uidLastSave="{5AD5CC27-F3CA-4117-9862-3767FA60F899}"/>
  <bookViews>
    <workbookView xWindow="-120" yWindow="-120" windowWidth="29040" windowHeight="15840" xr2:uid="{301CC60B-657F-4F73-B211-8740CBF18565}"/>
  </bookViews>
  <sheets>
    <sheet name="Overview Ys" sheetId="1" r:id="rId1"/>
  </sheets>
  <externalReferences>
    <externalReference r:id="rId2"/>
  </externalReferences>
  <definedNames>
    <definedName name="Berenberg" comment="Usman">[1]Dashboard!$E$7</definedName>
    <definedName name="_xlnm.Print_Area" localSheetId="0">'Overview Ys'!$A$1:$AF$87</definedName>
  </definedNames>
  <calcPr calcId="191029" concurrentManualCount="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78" i="1" l="1"/>
  <c r="AF77" i="1"/>
  <c r="AF76" i="1"/>
  <c r="AF74" i="1"/>
  <c r="AF73" i="1"/>
  <c r="AF72" i="1"/>
  <c r="AF69" i="1"/>
  <c r="AF68" i="1"/>
  <c r="AF67" i="1"/>
  <c r="AF66" i="1"/>
  <c r="AF65" i="1"/>
  <c r="AF64" i="1"/>
  <c r="AF63" i="1"/>
  <c r="AF62" i="1"/>
  <c r="AF60" i="1"/>
  <c r="AF59" i="1"/>
  <c r="AF58" i="1"/>
  <c r="AF57" i="1"/>
  <c r="AF56" i="1"/>
  <c r="AF55" i="1"/>
  <c r="AF54" i="1"/>
  <c r="AF53" i="1"/>
  <c r="AF52" i="1"/>
  <c r="AF50" i="1"/>
  <c r="AF49" i="1"/>
  <c r="AF48" i="1"/>
  <c r="AF47" i="1"/>
  <c r="AF46" i="1"/>
  <c r="AF45" i="1"/>
  <c r="AF44" i="1"/>
  <c r="AF43" i="1"/>
  <c r="AF42" i="1"/>
  <c r="AF41" i="1"/>
  <c r="AF40" i="1"/>
  <c r="AF39" i="1"/>
  <c r="AF38" i="1"/>
  <c r="AF37" i="1"/>
  <c r="AF36" i="1"/>
  <c r="AF35" i="1"/>
  <c r="AF33" i="1"/>
  <c r="AF32" i="1"/>
  <c r="AF31" i="1"/>
  <c r="AF30" i="1"/>
  <c r="AF29" i="1"/>
  <c r="AF28" i="1"/>
  <c r="AF27" i="1"/>
  <c r="AF25" i="1"/>
  <c r="AF24" i="1"/>
  <c r="AF23" i="1"/>
  <c r="AF22" i="1"/>
  <c r="AF21" i="1"/>
  <c r="AF20" i="1"/>
  <c r="AF19" i="1"/>
  <c r="AF18" i="1"/>
  <c r="AF17" i="1"/>
  <c r="AF16" i="1"/>
  <c r="AF15" i="1"/>
  <c r="AF14" i="1"/>
  <c r="AF13" i="1"/>
  <c r="AF12" i="1"/>
  <c r="AF11" i="1"/>
  <c r="AF10" i="1"/>
  <c r="AF9" i="1"/>
  <c r="AF8" i="1"/>
  <c r="AF7" i="1"/>
</calcChain>
</file>

<file path=xl/sharedStrings.xml><?xml version="1.0" encoding="utf-8"?>
<sst xmlns="http://schemas.openxmlformats.org/spreadsheetml/2006/main" count="143" uniqueCount="65">
  <si>
    <r>
      <rPr>
        <b/>
        <sz val="12"/>
        <rFont val="TeleNeo Office"/>
        <family val="2"/>
      </rPr>
      <t>Disclaimer</t>
    </r>
    <r>
      <rPr>
        <sz val="12"/>
        <rFont val="TeleNeo Office"/>
        <family val="2"/>
      </rPr>
      <t>: This document had been issued by Deutsche Telekom AG for information purposes only and is not intended to constitute investment advice. It is based on estimates and forecasts of various analysts regarding our revenues, earnings and business developments. Such estimates and forecasts cannot be independently verified by reason of the subjective character. Deutsche Telekom gives no guarantee, representation or warranty and is not responsible or liable as to its accuracy and completeness.</t>
    </r>
  </si>
  <si>
    <t xml:space="preserve"> # of estimates</t>
  </si>
  <si>
    <t>High</t>
  </si>
  <si>
    <t>Low</t>
  </si>
  <si>
    <t>Average</t>
  </si>
  <si>
    <t xml:space="preserve">*Please only include spectrum cost projections which are included in your net debt forecast
</t>
  </si>
  <si>
    <r>
      <rPr>
        <b/>
        <sz val="12"/>
        <rFont val="TeleNeo Office"/>
        <family val="2"/>
      </rPr>
      <t>Note:</t>
    </r>
    <r>
      <rPr>
        <sz val="12"/>
        <rFont val="TeleNeo Office"/>
        <family val="2"/>
      </rPr>
      <t xml:space="preserve"> As always, some inconsistencies can result from the use of the median for each line item. In particular, the current consensus is based on a wide range of assumptions on the US$/€ exchange rate, e.g. in 2023 from 1.00 to 1.09, with a median of 1.07.</t>
    </r>
  </si>
  <si>
    <t>Q4</t>
  </si>
  <si>
    <t>Gross Revs [€ million]</t>
  </si>
  <si>
    <t>Germany</t>
  </si>
  <si>
    <t xml:space="preserve">Total Service rev growth YoY in % </t>
  </si>
  <si>
    <t>MSR growth YoY in %</t>
  </si>
  <si>
    <t>Mobile Contract Net Adds (own-branded) ['000]</t>
  </si>
  <si>
    <t>Retail Line Losses ['000]</t>
  </si>
  <si>
    <t>BB retail Net Adds DT ['000]</t>
  </si>
  <si>
    <t>TMUS (gross revs in €)</t>
  </si>
  <si>
    <t>Gross revs in $ (US GAAP)</t>
  </si>
  <si>
    <t>Service revs in $ (US GAAP)</t>
  </si>
  <si>
    <t>$-FX-Rate: 1 Euro for ...</t>
  </si>
  <si>
    <t>Europe</t>
  </si>
  <si>
    <t>Group Development</t>
  </si>
  <si>
    <t>NL</t>
  </si>
  <si>
    <t>GD Towers</t>
  </si>
  <si>
    <t>T-Systems</t>
  </si>
  <si>
    <t>GHS</t>
  </si>
  <si>
    <t>Reconciliation</t>
  </si>
  <si>
    <t>Group revs</t>
  </si>
  <si>
    <t>Net Revs [€ million]</t>
  </si>
  <si>
    <t>TMUS</t>
  </si>
  <si>
    <t>Adj. EBITDA AL [€ million]</t>
  </si>
  <si>
    <t>TMUS in $ (IFRS)</t>
  </si>
  <si>
    <t>TMUS in $ (US GAAP)</t>
  </si>
  <si>
    <t>TMUS ex handset leasing in $ (US GAAP)</t>
  </si>
  <si>
    <t>Group EBITDA AL adj.</t>
  </si>
  <si>
    <t>Group ex TMUS EBITDA AL adj.</t>
  </si>
  <si>
    <t>Group EBITDA adj.</t>
  </si>
  <si>
    <t>Cash Capex [€ million]</t>
  </si>
  <si>
    <t>Group Cash Capex</t>
  </si>
  <si>
    <t>Cash [€ million]</t>
  </si>
  <si>
    <t>Group FCF AL before dividends</t>
  </si>
  <si>
    <t>TMUS reported FCF AL in $ (US GAAP)</t>
  </si>
  <si>
    <t xml:space="preserve">Group ex TMUS FCF AL </t>
  </si>
  <si>
    <t>Group FCF before dividends</t>
  </si>
  <si>
    <t>Dividend per Share</t>
  </si>
  <si>
    <t>Group Net Debt (incl. leases)</t>
  </si>
  <si>
    <t>Group Net Debt (excl. leases)</t>
  </si>
  <si>
    <t>Expected DT stake in TMUS at YE (%)</t>
  </si>
  <si>
    <t>Expected share buyback by TMUS ($)</t>
  </si>
  <si>
    <t>TMUS Net Debt incl. Leases in $ (US GAAP)</t>
  </si>
  <si>
    <t>TMUS Net Debt excl. Leases in $ (US GAAP)</t>
  </si>
  <si>
    <t>Group assumed spending on spectrum*</t>
  </si>
  <si>
    <t>Bottom Line [€ million]</t>
  </si>
  <si>
    <t>Group adj. D&amp;A</t>
  </si>
  <si>
    <t>Group adj. EBIT</t>
  </si>
  <si>
    <t>Group reported Net Income (after minorities)</t>
  </si>
  <si>
    <t>TMUS reported net income in US$/GAAP</t>
  </si>
  <si>
    <t>Group adj. Net Income (after minorities)</t>
  </si>
  <si>
    <t>TMUS adj. net income</t>
  </si>
  <si>
    <t>Group adj. EPS</t>
  </si>
  <si>
    <t>FY 22</t>
  </si>
  <si>
    <t>FY 23</t>
  </si>
  <si>
    <t>FY 24</t>
  </si>
  <si>
    <t>FY 25</t>
  </si>
  <si>
    <t>FY 26</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</si>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</sst>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
    <numFmt numFmtId="166" formatCode="#.##"/>
    <numFmt numFmtId="167" formatCode="#,##0.00\ [$€-1]"/>
  </numFmts>
  <fonts count="26" x14ac:knownFonts="1">
    <font>
      <sz val="10"/>
      <name val="TeleNeo Office"/>
      <family val="2"/>
    </font>
    <font>
      <sz val="10"/>
      <name val="Arial"/>
      <family val="2"/>
    </font>
    <font>
      <sz val="12"/>
      <name val="TeleNeo Office"/>
      <family val="2"/>
    </font>
    <font>
      <b/>
      <sz val="12"/>
      <name val="TeleNeo Office"/>
      <family val="2"/>
    </font>
    <font>
      <sz val="12"/>
      <name val="Arial"/>
      <family val="2"/>
    </font>
    <font>
      <sz val="10"/>
      <name val="TeleNeo Office"/>
      <family val="2"/>
    </font>
    <font>
      <b/>
      <sz val="13"/>
      <name val="TeleNeo Office"/>
      <family val="2"/>
    </font>
    <font>
      <u/>
      <sz val="10"/>
      <color theme="10"/>
      <name val="Arial"/>
      <family val="2"/>
    </font>
    <font>
      <u/>
      <sz val="10"/>
      <color theme="10"/>
      <name val="TeleNeo Office"/>
      <family val="2"/>
    </font>
    <font>
      <b/>
      <sz val="11"/>
      <name val="TeleNeo Office"/>
      <family val="2"/>
    </font>
    <font>
      <b/>
      <sz val="30"/>
      <color theme="0"/>
      <name val="TeleNeo Office"/>
      <family val="2"/>
    </font>
    <font>
      <b/>
      <sz val="12"/>
      <color theme="0"/>
      <name val="TeleNeo Office"/>
      <family val="2"/>
    </font>
    <font>
      <b/>
      <sz val="10"/>
      <name val="Arial"/>
      <family val="2"/>
    </font>
    <font>
      <b/>
      <sz val="12"/>
      <color indexed="9"/>
      <name val="TeleNeo Office"/>
      <family val="2"/>
    </font>
    <font>
      <b/>
      <sz val="20"/>
      <color indexed="9"/>
      <name val="TeleNeo Office"/>
      <family val="2"/>
    </font>
    <font>
      <b/>
      <sz val="8"/>
      <color indexed="9"/>
      <name val="TeleNeo Office"/>
      <family val="2"/>
    </font>
    <font>
      <sz val="10"/>
      <color indexed="9"/>
      <name val="TeleNeo Office"/>
      <family val="2"/>
    </font>
    <font>
      <b/>
      <sz val="10"/>
      <name val="TeleNeo Office"/>
      <family val="2"/>
    </font>
    <font>
      <sz val="11"/>
      <name val="TeleNeo Office"/>
      <family val="2"/>
    </font>
    <font>
      <b/>
      <sz val="10"/>
      <color theme="0"/>
      <name val="TeleNeo Office"/>
      <family val="2"/>
    </font>
    <font>
      <b/>
      <sz val="11"/>
      <color theme="0"/>
      <name val="TeleNeo Office"/>
      <family val="2"/>
    </font>
    <font>
      <sz val="11"/>
      <color theme="0"/>
      <name val="TeleNeo Office"/>
      <family val="2"/>
    </font>
    <font>
      <sz val="12"/>
      <color indexed="9"/>
      <name val="TeleNeo Office"/>
      <family val="2"/>
    </font>
    <font>
      <sz val="11"/>
      <name val="Calibri"/>
      <family val="2"/>
    </font>
    <font>
      <b/>
      <sz val="12"/>
      <name val="Arial"/>
      <family val="2"/>
    </font>
    <font>
      <b/>
      <sz val="11"/>
      <name val="Arial"/>
      <family val="2"/>
    </font>
  </fonts>
  <fills count="7">
    <fill>
      <patternFill patternType="none"/>
    </fill>
    <fill>
      <patternFill patternType="gray125"/>
    </fill>
    <fill>
      <patternFill patternType="solid">
        <fgColor theme="0"/>
        <bgColor indexed="64"/>
      </patternFill>
    </fill>
    <fill>
      <patternFill patternType="solid">
        <fgColor rgb="FFE20074"/>
        <bgColor indexed="64"/>
      </patternFill>
    </fill>
    <fill>
      <patternFill patternType="solid">
        <fgColor indexed="63"/>
        <bgColor indexed="64"/>
      </patternFill>
    </fill>
    <fill>
      <patternFill patternType="solid">
        <fgColor theme="0" tint="-0.14999847407452621"/>
        <bgColor indexed="64"/>
      </patternFill>
    </fill>
    <fill>
      <patternFill patternType="solid">
        <fgColor theme="4" tint="0.79998168889431442"/>
        <bgColor indexed="64"/>
      </patternFill>
    </fill>
  </fills>
  <borders count="47">
    <border>
      <left/>
      <right/>
      <top/>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thin">
        <color indexed="64"/>
      </right>
      <top style="thick">
        <color indexed="64"/>
      </top>
      <bottom style="thick">
        <color indexed="64"/>
      </bottom>
      <diagonal/>
    </border>
    <border>
      <left style="medium">
        <color indexed="64"/>
      </left>
      <right/>
      <top style="thick">
        <color indexed="64"/>
      </top>
      <bottom style="medium">
        <color indexed="64"/>
      </bottom>
      <diagonal/>
    </border>
    <border>
      <left/>
      <right style="medium">
        <color indexed="64"/>
      </right>
      <top/>
      <bottom/>
      <diagonal/>
    </border>
    <border>
      <left/>
      <right style="thin">
        <color indexed="64"/>
      </right>
      <top/>
      <bottom/>
      <diagonal/>
    </border>
    <border>
      <left style="medium">
        <color indexed="64"/>
      </left>
      <right style="thick">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ck">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9"/>
      </right>
      <top style="thin">
        <color indexed="64"/>
      </top>
      <bottom/>
      <diagonal/>
    </border>
    <border>
      <left style="thin">
        <color indexed="9"/>
      </left>
      <right style="thin">
        <color indexed="9"/>
      </right>
      <top style="thin">
        <color indexed="64"/>
      </top>
      <bottom/>
      <diagonal/>
    </border>
    <border>
      <left style="thin">
        <color indexed="9"/>
      </left>
      <right/>
      <top style="thin">
        <color indexed="64"/>
      </top>
      <bottom/>
      <diagonal/>
    </border>
    <border>
      <left/>
      <right/>
      <top style="thin">
        <color indexed="64"/>
      </top>
      <bottom/>
      <diagonal/>
    </border>
    <border>
      <left/>
      <right style="thin">
        <color indexed="9"/>
      </right>
      <top style="thin">
        <color indexed="64"/>
      </top>
      <bottom/>
      <diagonal/>
    </border>
    <border>
      <left style="thin">
        <color indexed="9"/>
      </left>
      <right style="medium">
        <color indexed="64"/>
      </right>
      <top style="thin">
        <color indexed="64"/>
      </top>
      <bottom/>
      <diagonal/>
    </border>
    <border>
      <left style="medium">
        <color indexed="64"/>
      </left>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ck">
        <color indexed="64"/>
      </left>
      <right style="thin">
        <color indexed="64"/>
      </right>
      <top/>
      <bottom/>
      <diagonal/>
    </border>
    <border>
      <left style="medium">
        <color indexed="64"/>
      </left>
      <right style="thick">
        <color indexed="64"/>
      </right>
      <top/>
      <bottom style="thin">
        <color indexed="8"/>
      </bottom>
      <diagonal/>
    </border>
    <border>
      <left/>
      <right style="thin">
        <color indexed="64"/>
      </right>
      <top/>
      <bottom style="thin">
        <color indexed="8"/>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8"/>
      </bottom>
      <diagonal/>
    </border>
    <border>
      <left style="medium">
        <color indexed="64"/>
      </left>
      <right style="thin">
        <color indexed="9"/>
      </right>
      <top/>
      <bottom/>
      <diagonal/>
    </border>
    <border>
      <left style="thin">
        <color indexed="9"/>
      </left>
      <right style="thin">
        <color indexed="9"/>
      </right>
      <top/>
      <bottom/>
      <diagonal/>
    </border>
    <border>
      <left style="thin">
        <color indexed="9"/>
      </left>
      <right/>
      <top/>
      <bottom/>
      <diagonal/>
    </border>
    <border>
      <left/>
      <right style="thin">
        <color indexed="9"/>
      </right>
      <top/>
      <bottom/>
      <diagonal/>
    </border>
    <border>
      <left style="thin">
        <color indexed="9"/>
      </left>
      <right style="medium">
        <color indexed="64"/>
      </right>
      <top/>
      <bottom/>
      <diagonal/>
    </border>
    <border>
      <left style="thick">
        <color indexed="64"/>
      </left>
      <right style="thin">
        <color indexed="64"/>
      </right>
      <top style="thin">
        <color rgb="FFE20074"/>
      </top>
      <bottom/>
      <diagonal/>
    </border>
    <border>
      <left style="medium">
        <color indexed="64"/>
      </left>
      <right style="thin">
        <color indexed="64"/>
      </right>
      <top style="thin">
        <color rgb="FFE20074"/>
      </top>
      <bottom/>
      <diagonal/>
    </border>
    <border>
      <left style="thick">
        <color indexed="64"/>
      </left>
      <right style="thin">
        <color indexed="64"/>
      </right>
      <top/>
      <bottom style="thin">
        <color rgb="FFE20074"/>
      </bottom>
      <diagonal/>
    </border>
    <border>
      <left style="medium">
        <color indexed="64"/>
      </left>
      <right style="thin">
        <color indexed="64"/>
      </right>
      <top/>
      <bottom style="thin">
        <color rgb="FFE2007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ck">
        <color indexed="64"/>
      </left>
      <right style="thick">
        <color indexed="64"/>
      </right>
      <top/>
      <bottom/>
      <diagonal/>
    </border>
    <border>
      <left/>
      <right/>
      <top/>
      <bottom style="medium">
        <color indexed="64"/>
      </bottom>
      <diagonal/>
    </border>
  </borders>
  <cellStyleXfs count="4">
    <xf numFmtId="0" fontId="0" fillId="0" borderId="0"/>
    <xf numFmtId="9" fontId="1" fillId="0" borderId="0" applyFont="0" applyFill="0" applyBorder="0" applyAlignment="0" applyProtection="0"/>
    <xf numFmtId="0" fontId="1" fillId="0" borderId="0"/>
    <xf numFmtId="0" fontId="7" fillId="0" borderId="0" applyNumberFormat="0" applyFill="0" applyBorder="0" applyAlignment="0" applyProtection="0">
      <alignment vertical="top"/>
      <protection locked="0"/>
    </xf>
  </cellStyleXfs>
  <cellXfs count="194">
    <xf numFmtId="0" fontId="0" fillId="0" borderId="0" xfId="0"/>
    <xf numFmtId="0" fontId="1" fillId="0" borderId="0" xfId="2"/>
    <xf numFmtId="0" fontId="4" fillId="0" borderId="0" xfId="2" applyFont="1"/>
    <xf numFmtId="0" fontId="5" fillId="0" borderId="0" xfId="0" applyFont="1" applyAlignment="1">
      <alignment vertical="center"/>
    </xf>
    <xf numFmtId="1" fontId="6" fillId="0" borderId="0" xfId="2" applyNumberFormat="1" applyFont="1" applyAlignment="1">
      <alignment horizontal="right"/>
    </xf>
    <xf numFmtId="1" fontId="5" fillId="0" borderId="0" xfId="2" applyNumberFormat="1" applyFont="1"/>
    <xf numFmtId="0" fontId="5" fillId="0" borderId="0" xfId="2" applyFont="1"/>
    <xf numFmtId="164" fontId="5" fillId="0" borderId="0" xfId="2" applyNumberFormat="1" applyFont="1"/>
    <xf numFmtId="0" fontId="8" fillId="2" borderId="0" xfId="3" applyFont="1" applyFill="1" applyBorder="1" applyAlignment="1" applyProtection="1"/>
    <xf numFmtId="1" fontId="9" fillId="2" borderId="0" xfId="2" applyNumberFormat="1" applyFont="1" applyFill="1" applyAlignment="1">
      <alignment horizontal="right"/>
    </xf>
    <xf numFmtId="0" fontId="10" fillId="0" borderId="0" xfId="0" applyFont="1" applyAlignment="1">
      <alignment vertical="center"/>
    </xf>
    <xf numFmtId="0" fontId="11" fillId="0" borderId="0" xfId="2" applyFont="1" applyAlignment="1">
      <alignment horizontal="center" vertical="center" wrapText="1"/>
    </xf>
    <xf numFmtId="0" fontId="12" fillId="0" borderId="0" xfId="2" applyFont="1" applyAlignment="1">
      <alignment horizontal="right"/>
    </xf>
    <xf numFmtId="0" fontId="13" fillId="3" borderId="1" xfId="2" applyFont="1" applyFill="1" applyBorder="1" applyAlignment="1">
      <alignment vertical="center"/>
    </xf>
    <xf numFmtId="0" fontId="14" fillId="3" borderId="2" xfId="2" applyFont="1" applyFill="1" applyBorder="1" applyAlignment="1">
      <alignment horizontal="center" vertical="center"/>
    </xf>
    <xf numFmtId="0" fontId="15" fillId="3" borderId="2" xfId="2" applyFont="1" applyFill="1" applyBorder="1" applyAlignment="1">
      <alignment horizontal="center" vertical="center" textRotation="90"/>
    </xf>
    <xf numFmtId="0" fontId="16" fillId="3" borderId="2" xfId="2" applyFont="1" applyFill="1" applyBorder="1" applyAlignment="1">
      <alignment horizontal="center"/>
    </xf>
    <xf numFmtId="0" fontId="14" fillId="3" borderId="2" xfId="2" applyFont="1" applyFill="1" applyBorder="1" applyAlignment="1">
      <alignment horizontal="center" vertical="center" wrapText="1"/>
    </xf>
    <xf numFmtId="0" fontId="16" fillId="3" borderId="3" xfId="2" applyFont="1" applyFill="1" applyBorder="1" applyAlignment="1">
      <alignment horizontal="center"/>
    </xf>
    <xf numFmtId="0" fontId="13" fillId="3" borderId="4" xfId="2" applyFont="1" applyFill="1" applyBorder="1" applyAlignment="1">
      <alignment vertical="center"/>
    </xf>
    <xf numFmtId="0" fontId="13" fillId="4" borderId="5" xfId="2" applyFont="1" applyFill="1" applyBorder="1" applyAlignment="1">
      <alignment vertical="center"/>
    </xf>
    <xf numFmtId="0" fontId="13" fillId="4" borderId="0" xfId="2" applyFont="1" applyFill="1" applyAlignment="1">
      <alignment horizontal="center" vertical="center"/>
    </xf>
    <xf numFmtId="0" fontId="15" fillId="4" borderId="0" xfId="2" applyFont="1" applyFill="1" applyAlignment="1">
      <alignment horizontal="center" vertical="center" textRotation="90"/>
    </xf>
    <xf numFmtId="0" fontId="16" fillId="4" borderId="0" xfId="2" applyFont="1" applyFill="1" applyAlignment="1">
      <alignment horizontal="center"/>
    </xf>
    <xf numFmtId="0" fontId="16" fillId="4" borderId="6" xfId="2" applyFont="1" applyFill="1" applyBorder="1" applyAlignment="1">
      <alignment horizontal="center"/>
    </xf>
    <xf numFmtId="0" fontId="13" fillId="4" borderId="7" xfId="2" applyFont="1" applyFill="1" applyBorder="1" applyAlignment="1">
      <alignment vertical="center"/>
    </xf>
    <xf numFmtId="0" fontId="17" fillId="5" borderId="8" xfId="2" applyFont="1" applyFill="1" applyBorder="1"/>
    <xf numFmtId="3" fontId="9" fillId="5" borderId="7" xfId="2" applyNumberFormat="1" applyFont="1" applyFill="1" applyBorder="1"/>
    <xf numFmtId="3" fontId="18" fillId="5" borderId="7" xfId="2" applyNumberFormat="1" applyFont="1" applyFill="1" applyBorder="1"/>
    <xf numFmtId="3" fontId="18" fillId="5" borderId="6" xfId="2" applyNumberFormat="1" applyFont="1" applyFill="1" applyBorder="1"/>
    <xf numFmtId="3" fontId="18" fillId="5" borderId="7" xfId="2" applyNumberFormat="1" applyFont="1" applyFill="1" applyBorder="1" applyAlignment="1">
      <alignment horizontal="right"/>
    </xf>
    <xf numFmtId="3" fontId="18" fillId="5" borderId="0" xfId="2" applyNumberFormat="1" applyFont="1" applyFill="1"/>
    <xf numFmtId="3" fontId="9" fillId="5" borderId="9" xfId="2" applyNumberFormat="1" applyFont="1" applyFill="1" applyBorder="1"/>
    <xf numFmtId="3" fontId="18" fillId="5" borderId="10" xfId="2" applyNumberFormat="1" applyFont="1" applyFill="1" applyBorder="1"/>
    <xf numFmtId="0" fontId="17" fillId="5" borderId="7" xfId="2" applyFont="1" applyFill="1" applyBorder="1"/>
    <xf numFmtId="0" fontId="5" fillId="0" borderId="8" xfId="2" applyFont="1" applyBorder="1" applyAlignment="1">
      <alignment horizontal="left" indent="1"/>
    </xf>
    <xf numFmtId="164" fontId="18" fillId="5" borderId="7" xfId="1" applyNumberFormat="1" applyFont="1" applyFill="1" applyBorder="1" applyAlignment="1">
      <alignment horizontal="right"/>
    </xf>
    <xf numFmtId="3" fontId="18" fillId="0" borderId="7" xfId="2" applyNumberFormat="1" applyFont="1" applyBorder="1" applyAlignment="1">
      <alignment horizontal="right"/>
    </xf>
    <xf numFmtId="164" fontId="18" fillId="0" borderId="7" xfId="1" applyNumberFormat="1" applyFont="1" applyFill="1" applyBorder="1" applyAlignment="1">
      <alignment horizontal="right"/>
    </xf>
    <xf numFmtId="164" fontId="18" fillId="0" borderId="6" xfId="1" applyNumberFormat="1" applyFont="1" applyFill="1" applyBorder="1" applyAlignment="1">
      <alignment horizontal="right"/>
    </xf>
    <xf numFmtId="164" fontId="18" fillId="0" borderId="0" xfId="1" applyNumberFormat="1" applyFont="1" applyFill="1" applyBorder="1" applyAlignment="1">
      <alignment horizontal="right"/>
    </xf>
    <xf numFmtId="164" fontId="18" fillId="5" borderId="9" xfId="1" applyNumberFormat="1" applyFont="1" applyFill="1" applyBorder="1" applyAlignment="1">
      <alignment horizontal="right"/>
    </xf>
    <xf numFmtId="0" fontId="5" fillId="0" borderId="7" xfId="2" applyFont="1" applyBorder="1" applyAlignment="1">
      <alignment horizontal="left" indent="1"/>
    </xf>
    <xf numFmtId="164" fontId="5" fillId="0" borderId="8" xfId="1" applyNumberFormat="1" applyFont="1" applyFill="1" applyBorder="1" applyAlignment="1">
      <alignment horizontal="left" indent="1"/>
    </xf>
    <xf numFmtId="164" fontId="5" fillId="0" borderId="7" xfId="1" applyNumberFormat="1" applyFont="1" applyFill="1" applyBorder="1" applyAlignment="1">
      <alignment horizontal="left" indent="1"/>
    </xf>
    <xf numFmtId="164" fontId="1" fillId="0" borderId="0" xfId="1" applyNumberFormat="1" applyFont="1" applyFill="1" applyBorder="1"/>
    <xf numFmtId="165" fontId="5" fillId="6" borderId="8" xfId="2" applyNumberFormat="1" applyFont="1" applyFill="1" applyBorder="1" applyAlignment="1">
      <alignment horizontal="left" indent="1"/>
    </xf>
    <xf numFmtId="1" fontId="9" fillId="6" borderId="7" xfId="2" applyNumberFormat="1" applyFont="1" applyFill="1" applyBorder="1" applyAlignment="1">
      <alignment horizontal="right"/>
    </xf>
    <xf numFmtId="1" fontId="18" fillId="6" borderId="7" xfId="2" applyNumberFormat="1" applyFont="1" applyFill="1" applyBorder="1" applyAlignment="1">
      <alignment horizontal="right"/>
    </xf>
    <xf numFmtId="1" fontId="18" fillId="6" borderId="6" xfId="2" applyNumberFormat="1" applyFont="1" applyFill="1" applyBorder="1" applyAlignment="1">
      <alignment horizontal="right"/>
    </xf>
    <xf numFmtId="1" fontId="18" fillId="6" borderId="0" xfId="2" applyNumberFormat="1" applyFont="1" applyFill="1" applyAlignment="1">
      <alignment horizontal="right"/>
    </xf>
    <xf numFmtId="1" fontId="9" fillId="6" borderId="9" xfId="2" applyNumberFormat="1" applyFont="1" applyFill="1" applyBorder="1" applyAlignment="1">
      <alignment horizontal="right"/>
    </xf>
    <xf numFmtId="165" fontId="5" fillId="6" borderId="7" xfId="2" applyNumberFormat="1" applyFont="1" applyFill="1" applyBorder="1" applyAlignment="1">
      <alignment horizontal="left" indent="1"/>
    </xf>
    <xf numFmtId="2" fontId="5" fillId="6" borderId="8" xfId="2" applyNumberFormat="1" applyFont="1" applyFill="1" applyBorder="1" applyAlignment="1">
      <alignment horizontal="left" indent="1"/>
    </xf>
    <xf numFmtId="3" fontId="18" fillId="6" borderId="6" xfId="2" applyNumberFormat="1" applyFont="1" applyFill="1" applyBorder="1" applyAlignment="1">
      <alignment horizontal="right"/>
    </xf>
    <xf numFmtId="2" fontId="5" fillId="6" borderId="7" xfId="2" applyNumberFormat="1" applyFont="1" applyFill="1" applyBorder="1" applyAlignment="1">
      <alignment horizontal="left" indent="1"/>
    </xf>
    <xf numFmtId="3" fontId="18" fillId="0" borderId="6" xfId="2" applyNumberFormat="1" applyFont="1" applyBorder="1" applyAlignment="1">
      <alignment horizontal="right"/>
    </xf>
    <xf numFmtId="3" fontId="18" fillId="0" borderId="0" xfId="2" applyNumberFormat="1" applyFont="1" applyAlignment="1">
      <alignment horizontal="right"/>
    </xf>
    <xf numFmtId="3" fontId="18" fillId="5" borderId="9" xfId="2" applyNumberFormat="1" applyFont="1" applyFill="1" applyBorder="1" applyAlignment="1">
      <alignment horizontal="right"/>
    </xf>
    <xf numFmtId="165" fontId="5" fillId="0" borderId="8" xfId="2" applyNumberFormat="1" applyFont="1" applyBorder="1" applyAlignment="1">
      <alignment horizontal="left"/>
    </xf>
    <xf numFmtId="166" fontId="18" fillId="5" borderId="7" xfId="2" applyNumberFormat="1" applyFont="1" applyFill="1" applyBorder="1" applyAlignment="1">
      <alignment horizontal="right"/>
    </xf>
    <xf numFmtId="1" fontId="18" fillId="0" borderId="7" xfId="2" applyNumberFormat="1" applyFont="1" applyBorder="1" applyAlignment="1">
      <alignment horizontal="right"/>
    </xf>
    <xf numFmtId="2" fontId="18" fillId="0" borderId="7" xfId="2" applyNumberFormat="1" applyFont="1" applyBorder="1" applyAlignment="1">
      <alignment horizontal="right"/>
    </xf>
    <xf numFmtId="2" fontId="18" fillId="0" borderId="6" xfId="2" applyNumberFormat="1" applyFont="1" applyBorder="1" applyAlignment="1">
      <alignment horizontal="right"/>
    </xf>
    <xf numFmtId="2" fontId="9" fillId="5" borderId="7" xfId="2" applyNumberFormat="1" applyFont="1" applyFill="1" applyBorder="1" applyAlignment="1">
      <alignment horizontal="right"/>
    </xf>
    <xf numFmtId="2" fontId="18" fillId="0" borderId="0" xfId="2" applyNumberFormat="1" applyFont="1" applyAlignment="1">
      <alignment horizontal="right"/>
    </xf>
    <xf numFmtId="2" fontId="9" fillId="5" borderId="9" xfId="2" applyNumberFormat="1" applyFont="1" applyFill="1" applyBorder="1" applyAlignment="1">
      <alignment horizontal="right"/>
    </xf>
    <xf numFmtId="165" fontId="5" fillId="0" borderId="7" xfId="2" applyNumberFormat="1" applyFont="1" applyBorder="1" applyAlignment="1">
      <alignment horizontal="left"/>
    </xf>
    <xf numFmtId="3" fontId="18" fillId="5" borderId="6" xfId="2" applyNumberFormat="1" applyFont="1" applyFill="1" applyBorder="1" applyAlignment="1">
      <alignment horizontal="right"/>
    </xf>
    <xf numFmtId="3" fontId="9" fillId="5" borderId="7" xfId="2" applyNumberFormat="1" applyFont="1" applyFill="1" applyBorder="1" applyAlignment="1">
      <alignment horizontal="right"/>
    </xf>
    <xf numFmtId="3" fontId="18" fillId="5" borderId="0" xfId="2" applyNumberFormat="1" applyFont="1" applyFill="1" applyAlignment="1">
      <alignment horizontal="right"/>
    </xf>
    <xf numFmtId="3" fontId="9" fillId="5" borderId="9" xfId="2" applyNumberFormat="1" applyFont="1" applyFill="1" applyBorder="1" applyAlignment="1">
      <alignment horizontal="right"/>
    </xf>
    <xf numFmtId="0" fontId="5" fillId="0" borderId="8" xfId="2" applyFont="1" applyBorder="1"/>
    <xf numFmtId="0" fontId="5" fillId="0" borderId="7" xfId="2" applyFont="1" applyBorder="1"/>
    <xf numFmtId="0" fontId="19" fillId="3" borderId="11" xfId="2" applyFont="1" applyFill="1" applyBorder="1"/>
    <xf numFmtId="3" fontId="20" fillId="3" borderId="7" xfId="2" applyNumberFormat="1" applyFont="1" applyFill="1" applyBorder="1"/>
    <xf numFmtId="3" fontId="21" fillId="3" borderId="7" xfId="2" applyNumberFormat="1" applyFont="1" applyFill="1" applyBorder="1"/>
    <xf numFmtId="3" fontId="21" fillId="3" borderId="6" xfId="2" applyNumberFormat="1" applyFont="1" applyFill="1" applyBorder="1" applyAlignment="1">
      <alignment horizontal="right"/>
    </xf>
    <xf numFmtId="3" fontId="20" fillId="3" borderId="7" xfId="2" applyNumberFormat="1" applyFont="1" applyFill="1" applyBorder="1" applyAlignment="1">
      <alignment horizontal="right"/>
    </xf>
    <xf numFmtId="3" fontId="21" fillId="3" borderId="7" xfId="2" applyNumberFormat="1" applyFont="1" applyFill="1" applyBorder="1" applyAlignment="1">
      <alignment horizontal="right"/>
    </xf>
    <xf numFmtId="3" fontId="21" fillId="3" borderId="12" xfId="2" applyNumberFormat="1" applyFont="1" applyFill="1" applyBorder="1" applyAlignment="1">
      <alignment horizontal="right"/>
    </xf>
    <xf numFmtId="3" fontId="21" fillId="3" borderId="0" xfId="2" applyNumberFormat="1" applyFont="1" applyFill="1" applyAlignment="1">
      <alignment horizontal="right"/>
    </xf>
    <xf numFmtId="3" fontId="20" fillId="3" borderId="9" xfId="2" applyNumberFormat="1" applyFont="1" applyFill="1" applyBorder="1" applyAlignment="1">
      <alignment horizontal="right"/>
    </xf>
    <xf numFmtId="3" fontId="20" fillId="3" borderId="13" xfId="2" applyNumberFormat="1" applyFont="1" applyFill="1" applyBorder="1" applyAlignment="1">
      <alignment horizontal="right"/>
    </xf>
    <xf numFmtId="3" fontId="21" fillId="3" borderId="14" xfId="2" applyNumberFormat="1" applyFont="1" applyFill="1" applyBorder="1" applyAlignment="1">
      <alignment horizontal="right"/>
    </xf>
    <xf numFmtId="0" fontId="19" fillId="3" borderId="12" xfId="2" applyFont="1" applyFill="1" applyBorder="1"/>
    <xf numFmtId="0" fontId="17" fillId="2" borderId="15" xfId="2" applyFont="1" applyFill="1" applyBorder="1"/>
    <xf numFmtId="3" fontId="9" fillId="2" borderId="16" xfId="2" applyNumberFormat="1" applyFont="1" applyFill="1" applyBorder="1"/>
    <xf numFmtId="3" fontId="18" fillId="2" borderId="16" xfId="2" applyNumberFormat="1" applyFont="1" applyFill="1" applyBorder="1"/>
    <xf numFmtId="3" fontId="18" fillId="2" borderId="17" xfId="2" applyNumberFormat="1" applyFont="1" applyFill="1" applyBorder="1"/>
    <xf numFmtId="3" fontId="9" fillId="2" borderId="18" xfId="2" applyNumberFormat="1" applyFont="1" applyFill="1" applyBorder="1"/>
    <xf numFmtId="3" fontId="18" fillId="2" borderId="19" xfId="2" applyNumberFormat="1" applyFont="1" applyFill="1" applyBorder="1"/>
    <xf numFmtId="3" fontId="9" fillId="2" borderId="0" xfId="2" applyNumberFormat="1" applyFont="1" applyFill="1"/>
    <xf numFmtId="3" fontId="18" fillId="2" borderId="20" xfId="2" applyNumberFormat="1" applyFont="1" applyFill="1" applyBorder="1"/>
    <xf numFmtId="0" fontId="17" fillId="2" borderId="19" xfId="2" applyFont="1" applyFill="1" applyBorder="1"/>
    <xf numFmtId="0" fontId="1" fillId="2" borderId="0" xfId="2" applyFill="1"/>
    <xf numFmtId="0" fontId="13" fillId="4" borderId="21" xfId="2" applyFont="1" applyFill="1" applyBorder="1"/>
    <xf numFmtId="0" fontId="13" fillId="4" borderId="22" xfId="2" applyFont="1" applyFill="1" applyBorder="1" applyAlignment="1">
      <alignment horizontal="center"/>
    </xf>
    <xf numFmtId="0" fontId="22" fillId="4" borderId="22" xfId="2" applyFont="1" applyFill="1" applyBorder="1" applyAlignment="1">
      <alignment horizontal="center"/>
    </xf>
    <xf numFmtId="0" fontId="22" fillId="4" borderId="22" xfId="2" applyFont="1" applyFill="1" applyBorder="1" applyAlignment="1">
      <alignment horizontal="center" vertical="center"/>
    </xf>
    <xf numFmtId="0" fontId="13" fillId="4" borderId="22" xfId="2" applyFont="1" applyFill="1" applyBorder="1" applyAlignment="1">
      <alignment horizontal="center" vertical="center"/>
    </xf>
    <xf numFmtId="0" fontId="13" fillId="4" borderId="23" xfId="2" applyFont="1" applyFill="1" applyBorder="1" applyAlignment="1">
      <alignment horizontal="center" vertical="center"/>
    </xf>
    <xf numFmtId="0" fontId="22" fillId="4" borderId="24" xfId="2" applyFont="1" applyFill="1" applyBorder="1" applyAlignment="1">
      <alignment horizontal="center" vertical="center"/>
    </xf>
    <xf numFmtId="0" fontId="22" fillId="4" borderId="25" xfId="2" applyFont="1" applyFill="1" applyBorder="1" applyAlignment="1">
      <alignment horizontal="center"/>
    </xf>
    <xf numFmtId="0" fontId="13" fillId="4" borderId="26" xfId="2" applyFont="1" applyFill="1" applyBorder="1"/>
    <xf numFmtId="3" fontId="9" fillId="5" borderId="27" xfId="2" applyNumberFormat="1" applyFont="1" applyFill="1" applyBorder="1"/>
    <xf numFmtId="3" fontId="18" fillId="0" borderId="7" xfId="2" applyNumberFormat="1" applyFont="1" applyBorder="1"/>
    <xf numFmtId="3" fontId="18" fillId="0" borderId="6" xfId="2" applyNumberFormat="1" applyFont="1" applyBorder="1"/>
    <xf numFmtId="3" fontId="18" fillId="0" borderId="0" xfId="2" applyNumberFormat="1" applyFont="1"/>
    <xf numFmtId="3" fontId="18" fillId="0" borderId="10" xfId="2" applyNumberFormat="1" applyFont="1" applyBorder="1" applyAlignment="1">
      <alignment horizontal="right"/>
    </xf>
    <xf numFmtId="0" fontId="5" fillId="0" borderId="28" xfId="2" applyFont="1" applyBorder="1"/>
    <xf numFmtId="3" fontId="9" fillId="5" borderId="29" xfId="2" applyNumberFormat="1" applyFont="1" applyFill="1" applyBorder="1" applyAlignment="1">
      <alignment horizontal="right"/>
    </xf>
    <xf numFmtId="3" fontId="18" fillId="0" borderId="29" xfId="2" applyNumberFormat="1" applyFont="1" applyBorder="1" applyAlignment="1">
      <alignment horizontal="right"/>
    </xf>
    <xf numFmtId="3" fontId="18" fillId="0" borderId="30" xfId="2" applyNumberFormat="1" applyFont="1" applyBorder="1" applyAlignment="1">
      <alignment horizontal="right"/>
    </xf>
    <xf numFmtId="3" fontId="18" fillId="0" borderId="12" xfId="2" applyNumberFormat="1" applyFont="1" applyBorder="1" applyAlignment="1">
      <alignment horizontal="right"/>
    </xf>
    <xf numFmtId="3" fontId="18" fillId="0" borderId="14" xfId="2" applyNumberFormat="1" applyFont="1" applyBorder="1" applyAlignment="1">
      <alignment horizontal="right"/>
    </xf>
    <xf numFmtId="3" fontId="9" fillId="5" borderId="12" xfId="2" applyNumberFormat="1" applyFont="1" applyFill="1" applyBorder="1" applyAlignment="1">
      <alignment horizontal="right"/>
    </xf>
    <xf numFmtId="3" fontId="18" fillId="0" borderId="31" xfId="2" applyNumberFormat="1" applyFont="1" applyBorder="1" applyAlignment="1">
      <alignment horizontal="right"/>
    </xf>
    <xf numFmtId="3" fontId="9" fillId="5" borderId="13" xfId="2" applyNumberFormat="1" applyFont="1" applyFill="1" applyBorder="1" applyAlignment="1">
      <alignment horizontal="right"/>
    </xf>
    <xf numFmtId="3" fontId="18" fillId="0" borderId="32" xfId="2" applyNumberFormat="1" applyFont="1" applyBorder="1" applyAlignment="1">
      <alignment horizontal="right"/>
    </xf>
    <xf numFmtId="0" fontId="5" fillId="0" borderId="29" xfId="2" applyFont="1" applyBorder="1"/>
    <xf numFmtId="0" fontId="17" fillId="2" borderId="33" xfId="2" applyFont="1" applyFill="1" applyBorder="1"/>
    <xf numFmtId="3" fontId="9" fillId="2" borderId="34" xfId="2" applyNumberFormat="1" applyFont="1" applyFill="1" applyBorder="1"/>
    <xf numFmtId="3" fontId="18" fillId="2" borderId="34" xfId="2" applyNumberFormat="1" applyFont="1" applyFill="1" applyBorder="1"/>
    <xf numFmtId="3" fontId="18" fillId="2" borderId="35" xfId="2" applyNumberFormat="1" applyFont="1" applyFill="1" applyBorder="1"/>
    <xf numFmtId="3" fontId="18" fillId="2" borderId="36" xfId="2" applyNumberFormat="1" applyFont="1" applyFill="1" applyBorder="1"/>
    <xf numFmtId="3" fontId="18" fillId="2" borderId="37" xfId="2" applyNumberFormat="1" applyFont="1" applyFill="1" applyBorder="1"/>
    <xf numFmtId="0" fontId="17" fillId="2" borderId="36" xfId="2" applyFont="1" applyFill="1" applyBorder="1"/>
    <xf numFmtId="0" fontId="13" fillId="4" borderId="24" xfId="2" applyFont="1" applyFill="1" applyBorder="1"/>
    <xf numFmtId="2" fontId="1" fillId="0" borderId="0" xfId="2" applyNumberFormat="1"/>
    <xf numFmtId="0" fontId="5" fillId="0" borderId="8" xfId="2" applyFont="1" applyBorder="1" applyAlignment="1">
      <alignment horizontal="left"/>
    </xf>
    <xf numFmtId="0" fontId="5" fillId="0" borderId="7" xfId="2" applyFont="1" applyBorder="1" applyAlignment="1">
      <alignment horizontal="left"/>
    </xf>
    <xf numFmtId="165" fontId="1" fillId="0" borderId="0" xfId="2" applyNumberFormat="1"/>
    <xf numFmtId="0" fontId="19" fillId="3" borderId="8" xfId="2" applyFont="1" applyFill="1" applyBorder="1"/>
    <xf numFmtId="0" fontId="19" fillId="3" borderId="7" xfId="2" applyFont="1" applyFill="1" applyBorder="1"/>
    <xf numFmtId="3" fontId="9" fillId="5" borderId="38" xfId="2" applyNumberFormat="1" applyFont="1" applyFill="1" applyBorder="1"/>
    <xf numFmtId="3" fontId="9" fillId="5" borderId="39" xfId="2" applyNumberFormat="1" applyFont="1" applyFill="1" applyBorder="1" applyAlignment="1">
      <alignment horizontal="right"/>
    </xf>
    <xf numFmtId="3" fontId="18" fillId="5" borderId="27" xfId="2" applyNumberFormat="1" applyFont="1" applyFill="1" applyBorder="1" applyAlignment="1">
      <alignment horizontal="right"/>
    </xf>
    <xf numFmtId="0" fontId="17" fillId="2" borderId="16" xfId="2" applyFont="1" applyFill="1" applyBorder="1"/>
    <xf numFmtId="0" fontId="5" fillId="2" borderId="16" xfId="2" applyFont="1" applyFill="1" applyBorder="1"/>
    <xf numFmtId="0" fontId="5" fillId="2" borderId="17" xfId="2" applyFont="1" applyFill="1" applyBorder="1"/>
    <xf numFmtId="0" fontId="17" fillId="2" borderId="18" xfId="2" applyFont="1" applyFill="1" applyBorder="1"/>
    <xf numFmtId="0" fontId="5" fillId="2" borderId="19" xfId="2" applyFont="1" applyFill="1" applyBorder="1"/>
    <xf numFmtId="0" fontId="17" fillId="2" borderId="0" xfId="2" applyFont="1" applyFill="1"/>
    <xf numFmtId="0" fontId="5" fillId="2" borderId="20" xfId="2" applyFont="1" applyFill="1" applyBorder="1"/>
    <xf numFmtId="3" fontId="20" fillId="3" borderId="40" xfId="2" applyNumberFormat="1" applyFont="1" applyFill="1" applyBorder="1"/>
    <xf numFmtId="3" fontId="20" fillId="3" borderId="41" xfId="2" applyNumberFormat="1" applyFont="1" applyFill="1" applyBorder="1" applyAlignment="1">
      <alignment horizontal="right"/>
    </xf>
    <xf numFmtId="2" fontId="5" fillId="0" borderId="8" xfId="2" applyNumberFormat="1" applyFont="1" applyBorder="1"/>
    <xf numFmtId="167" fontId="9" fillId="5" borderId="38" xfId="2" applyNumberFormat="1" applyFont="1" applyFill="1" applyBorder="1" applyAlignment="1">
      <alignment horizontal="right"/>
    </xf>
    <xf numFmtId="167" fontId="18" fillId="0" borderId="7" xfId="2" applyNumberFormat="1" applyFont="1" applyBorder="1" applyAlignment="1">
      <alignment horizontal="right"/>
    </xf>
    <xf numFmtId="2" fontId="9" fillId="5" borderId="39" xfId="2" applyNumberFormat="1" applyFont="1" applyFill="1" applyBorder="1" applyAlignment="1">
      <alignment horizontal="right"/>
    </xf>
    <xf numFmtId="167" fontId="18" fillId="0" borderId="0" xfId="2" applyNumberFormat="1" applyFont="1" applyAlignment="1">
      <alignment horizontal="right"/>
    </xf>
    <xf numFmtId="167" fontId="18" fillId="0" borderId="6" xfId="2" applyNumberFormat="1" applyFont="1" applyBorder="1" applyAlignment="1">
      <alignment horizontal="right"/>
    </xf>
    <xf numFmtId="2" fontId="5" fillId="0" borderId="7" xfId="2" applyNumberFormat="1" applyFont="1" applyBorder="1"/>
    <xf numFmtId="9" fontId="5" fillId="0" borderId="8" xfId="2" applyNumberFormat="1" applyFont="1" applyBorder="1" applyAlignment="1">
      <alignment horizontal="left" indent="1"/>
    </xf>
    <xf numFmtId="164" fontId="9" fillId="5" borderId="38" xfId="2" applyNumberFormat="1" applyFont="1" applyFill="1" applyBorder="1"/>
    <xf numFmtId="164" fontId="18" fillId="0" borderId="7" xfId="2" applyNumberFormat="1" applyFont="1" applyBorder="1"/>
    <xf numFmtId="164" fontId="18" fillId="0" borderId="6" xfId="2" applyNumberFormat="1" applyFont="1" applyBorder="1" applyAlignment="1">
      <alignment horizontal="right"/>
    </xf>
    <xf numFmtId="164" fontId="9" fillId="5" borderId="39" xfId="2" applyNumberFormat="1" applyFont="1" applyFill="1" applyBorder="1" applyAlignment="1">
      <alignment horizontal="right"/>
    </xf>
    <xf numFmtId="164" fontId="18" fillId="0" borderId="7" xfId="2" applyNumberFormat="1" applyFont="1" applyBorder="1" applyAlignment="1">
      <alignment horizontal="right"/>
    </xf>
    <xf numFmtId="164" fontId="18" fillId="0" borderId="0" xfId="2" applyNumberFormat="1" applyFont="1" applyAlignment="1">
      <alignment horizontal="right"/>
    </xf>
    <xf numFmtId="9" fontId="19" fillId="3" borderId="7" xfId="2" applyNumberFormat="1" applyFont="1" applyFill="1" applyBorder="1"/>
    <xf numFmtId="9" fontId="1" fillId="0" borderId="0" xfId="2" applyNumberFormat="1"/>
    <xf numFmtId="3" fontId="20" fillId="3" borderId="12" xfId="2" applyNumberFormat="1" applyFont="1" applyFill="1" applyBorder="1"/>
    <xf numFmtId="3" fontId="21" fillId="3" borderId="12" xfId="2" applyNumberFormat="1" applyFont="1" applyFill="1" applyBorder="1"/>
    <xf numFmtId="3" fontId="20" fillId="3" borderId="12" xfId="2" applyNumberFormat="1" applyFont="1" applyFill="1" applyBorder="1" applyAlignment="1">
      <alignment horizontal="right"/>
    </xf>
    <xf numFmtId="3" fontId="21" fillId="3" borderId="42" xfId="2" applyNumberFormat="1" applyFont="1" applyFill="1" applyBorder="1" applyAlignment="1">
      <alignment horizontal="right"/>
    </xf>
    <xf numFmtId="3" fontId="21" fillId="3" borderId="43" xfId="2" applyNumberFormat="1" applyFont="1" applyFill="1" applyBorder="1" applyAlignment="1">
      <alignment horizontal="right"/>
    </xf>
    <xf numFmtId="0" fontId="5" fillId="2" borderId="44" xfId="2" applyFont="1" applyFill="1" applyBorder="1"/>
    <xf numFmtId="0" fontId="5" fillId="2" borderId="0" xfId="2" applyFont="1" applyFill="1"/>
    <xf numFmtId="0" fontId="5" fillId="2" borderId="18" xfId="2" applyFont="1" applyFill="1" applyBorder="1"/>
    <xf numFmtId="0" fontId="5" fillId="2" borderId="6" xfId="2" applyFont="1" applyFill="1" applyBorder="1"/>
    <xf numFmtId="3" fontId="9" fillId="5" borderId="27" xfId="2" applyNumberFormat="1" applyFont="1" applyFill="1" applyBorder="1" applyAlignment="1">
      <alignment horizontal="right"/>
    </xf>
    <xf numFmtId="0" fontId="1" fillId="0" borderId="45" xfId="2" applyBorder="1" applyAlignment="1">
      <alignment horizontal="left" indent="1"/>
    </xf>
    <xf numFmtId="4" fontId="20" fillId="3" borderId="12" xfId="2" applyNumberFormat="1" applyFont="1" applyFill="1" applyBorder="1"/>
    <xf numFmtId="4" fontId="21" fillId="3" borderId="12" xfId="2" applyNumberFormat="1" applyFont="1" applyFill="1" applyBorder="1"/>
    <xf numFmtId="4" fontId="21" fillId="3" borderId="14" xfId="2" applyNumberFormat="1" applyFont="1" applyFill="1" applyBorder="1" applyAlignment="1">
      <alignment horizontal="right"/>
    </xf>
    <xf numFmtId="4" fontId="20" fillId="3" borderId="12" xfId="2" applyNumberFormat="1" applyFont="1" applyFill="1" applyBorder="1" applyAlignment="1">
      <alignment horizontal="right"/>
    </xf>
    <xf numFmtId="4" fontId="21" fillId="3" borderId="12" xfId="2" applyNumberFormat="1" applyFont="1" applyFill="1" applyBorder="1" applyAlignment="1">
      <alignment horizontal="right"/>
    </xf>
    <xf numFmtId="4" fontId="21" fillId="3" borderId="42" xfId="2" applyNumberFormat="1" applyFont="1" applyFill="1" applyBorder="1" applyAlignment="1">
      <alignment horizontal="right"/>
    </xf>
    <xf numFmtId="4" fontId="20" fillId="3" borderId="13" xfId="2" applyNumberFormat="1" applyFont="1" applyFill="1" applyBorder="1" applyAlignment="1">
      <alignment horizontal="right"/>
    </xf>
    <xf numFmtId="4" fontId="21" fillId="3" borderId="43" xfId="2" applyNumberFormat="1" applyFont="1" applyFill="1" applyBorder="1" applyAlignment="1">
      <alignment horizontal="right"/>
    </xf>
    <xf numFmtId="0" fontId="5" fillId="0" borderId="46" xfId="2" applyFont="1" applyBorder="1"/>
    <xf numFmtId="0" fontId="1" fillId="0" borderId="46" xfId="2" applyBorder="1"/>
    <xf numFmtId="0" fontId="0" fillId="2" borderId="0" xfId="2" applyFont="1" applyFill="1"/>
    <xf numFmtId="1" fontId="9" fillId="0" borderId="0" xfId="2" applyNumberFormat="1" applyFont="1" applyAlignment="1">
      <alignment horizontal="right"/>
    </xf>
    <xf numFmtId="2" fontId="9" fillId="0" borderId="0" xfId="2" applyNumberFormat="1" applyFont="1" applyAlignment="1">
      <alignment horizontal="right"/>
    </xf>
    <xf numFmtId="0" fontId="2" fillId="0" borderId="0" xfId="0" applyFont="1" applyAlignment="1">
      <alignment vertical="center"/>
    </xf>
    <xf numFmtId="0" fontId="23" fillId="0" borderId="0" xfId="0" applyFont="1" applyAlignment="1">
      <alignment vertical="center"/>
    </xf>
    <xf numFmtId="0" fontId="24" fillId="0" borderId="0" xfId="2" applyFont="1"/>
    <xf numFmtId="0" fontId="0" fillId="0" borderId="0" xfId="0" applyAlignment="1">
      <alignment vertical="center"/>
    </xf>
    <xf numFmtId="1" fontId="25" fillId="0" borderId="0" xfId="2" applyNumberFormat="1" applyFont="1" applyAlignment="1">
      <alignment horizontal="right"/>
    </xf>
    <xf numFmtId="0" fontId="2" fillId="0" borderId="0" xfId="2" applyFont="1" applyAlignment="1">
      <alignment horizontal="left" wrapText="1"/>
    </xf>
    <xf numFmtId="0" fontId="5" fillId="2" borderId="0" xfId="2" applyFont="1" applyFill="1" applyAlignment="1">
      <alignment horizontal="left" vertical="top" wrapText="1"/>
    </xf>
  </cellXfs>
  <cellStyles count="4">
    <cellStyle name="Hyperlink" xfId="3" builtinId="8"/>
    <cellStyle name="Normal" xfId="0" builtinId="0"/>
    <cellStyle name="Percent" xfId="1" builtinId="5"/>
    <cellStyle name="Standard_consensus_1 2 2" xfId="2" xr:uid="{9873C156-0E16-4C73-A66B-3CB5D15FAA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84</xdr:row>
      <xdr:rowOff>0</xdr:rowOff>
    </xdr:from>
    <xdr:to>
      <xdr:col>1</xdr:col>
      <xdr:colOff>0</xdr:colOff>
      <xdr:row>84</xdr:row>
      <xdr:rowOff>0</xdr:rowOff>
    </xdr:to>
    <xdr:sp macro="" textlink="">
      <xdr:nvSpPr>
        <xdr:cNvPr id="2" name="Rectangle 12">
          <a:extLst>
            <a:ext uri="{FF2B5EF4-FFF2-40B4-BE49-F238E27FC236}">
              <a16:creationId xmlns:a16="http://schemas.microsoft.com/office/drawing/2014/main" id="{7F4DFB36-2981-4603-AFC6-7E71F97C4B87}"/>
            </a:ext>
          </a:extLst>
        </xdr:cNvPr>
        <xdr:cNvSpPr>
          <a:spLocks noChangeArrowheads="1"/>
        </xdr:cNvSpPr>
      </xdr:nvSpPr>
      <xdr:spPr bwMode="auto">
        <a:xfrm>
          <a:off x="3562350" y="1634490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1</xdr:col>
      <xdr:colOff>0</xdr:colOff>
      <xdr:row>84</xdr:row>
      <xdr:rowOff>0</xdr:rowOff>
    </xdr:from>
    <xdr:to>
      <xdr:col>1</xdr:col>
      <xdr:colOff>0</xdr:colOff>
      <xdr:row>84</xdr:row>
      <xdr:rowOff>0</xdr:rowOff>
    </xdr:to>
    <xdr:sp macro="" textlink="">
      <xdr:nvSpPr>
        <xdr:cNvPr id="3" name="Rectangle 13">
          <a:extLst>
            <a:ext uri="{FF2B5EF4-FFF2-40B4-BE49-F238E27FC236}">
              <a16:creationId xmlns:a16="http://schemas.microsoft.com/office/drawing/2014/main" id="{68834209-73BA-45E1-9EFE-631CA459B562}"/>
            </a:ext>
          </a:extLst>
        </xdr:cNvPr>
        <xdr:cNvSpPr>
          <a:spLocks noChangeArrowheads="1"/>
        </xdr:cNvSpPr>
      </xdr:nvSpPr>
      <xdr:spPr bwMode="auto">
        <a:xfrm>
          <a:off x="3562350" y="1634490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1</xdr:col>
      <xdr:colOff>0</xdr:colOff>
      <xdr:row>84</xdr:row>
      <xdr:rowOff>0</xdr:rowOff>
    </xdr:from>
    <xdr:to>
      <xdr:col>1</xdr:col>
      <xdr:colOff>0</xdr:colOff>
      <xdr:row>84</xdr:row>
      <xdr:rowOff>0</xdr:rowOff>
    </xdr:to>
    <xdr:sp macro="" textlink="">
      <xdr:nvSpPr>
        <xdr:cNvPr id="4" name="Rectangle 14">
          <a:extLst>
            <a:ext uri="{FF2B5EF4-FFF2-40B4-BE49-F238E27FC236}">
              <a16:creationId xmlns:a16="http://schemas.microsoft.com/office/drawing/2014/main" id="{F58BFE24-3AC4-4C5C-A796-4416AE5884F1}"/>
            </a:ext>
          </a:extLst>
        </xdr:cNvPr>
        <xdr:cNvSpPr>
          <a:spLocks noChangeArrowheads="1"/>
        </xdr:cNvSpPr>
      </xdr:nvSpPr>
      <xdr:spPr bwMode="auto">
        <a:xfrm>
          <a:off x="3562350" y="1634490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2</xdr:col>
      <xdr:colOff>0</xdr:colOff>
      <xdr:row>84</xdr:row>
      <xdr:rowOff>0</xdr:rowOff>
    </xdr:from>
    <xdr:to>
      <xdr:col>2</xdr:col>
      <xdr:colOff>0</xdr:colOff>
      <xdr:row>84</xdr:row>
      <xdr:rowOff>0</xdr:rowOff>
    </xdr:to>
    <xdr:sp macro="" textlink="">
      <xdr:nvSpPr>
        <xdr:cNvPr id="5" name="Rectangle 15">
          <a:extLst>
            <a:ext uri="{FF2B5EF4-FFF2-40B4-BE49-F238E27FC236}">
              <a16:creationId xmlns:a16="http://schemas.microsoft.com/office/drawing/2014/main" id="{CCDBCCDF-298A-4F0F-A839-85804DA4E09F}"/>
            </a:ext>
          </a:extLst>
        </xdr:cNvPr>
        <xdr:cNvSpPr>
          <a:spLocks noChangeArrowheads="1"/>
        </xdr:cNvSpPr>
      </xdr:nvSpPr>
      <xdr:spPr bwMode="auto">
        <a:xfrm>
          <a:off x="4305300" y="1634490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2</xdr:col>
      <xdr:colOff>0</xdr:colOff>
      <xdr:row>84</xdr:row>
      <xdr:rowOff>0</xdr:rowOff>
    </xdr:from>
    <xdr:to>
      <xdr:col>2</xdr:col>
      <xdr:colOff>0</xdr:colOff>
      <xdr:row>84</xdr:row>
      <xdr:rowOff>0</xdr:rowOff>
    </xdr:to>
    <xdr:sp macro="" textlink="">
      <xdr:nvSpPr>
        <xdr:cNvPr id="6" name="Rectangle 16">
          <a:extLst>
            <a:ext uri="{FF2B5EF4-FFF2-40B4-BE49-F238E27FC236}">
              <a16:creationId xmlns:a16="http://schemas.microsoft.com/office/drawing/2014/main" id="{148C7AD5-1416-4039-B341-C4B165EEC813}"/>
            </a:ext>
          </a:extLst>
        </xdr:cNvPr>
        <xdr:cNvSpPr>
          <a:spLocks noChangeArrowheads="1"/>
        </xdr:cNvSpPr>
      </xdr:nvSpPr>
      <xdr:spPr bwMode="auto">
        <a:xfrm>
          <a:off x="4305300" y="1634490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6</xdr:col>
      <xdr:colOff>0</xdr:colOff>
      <xdr:row>84</xdr:row>
      <xdr:rowOff>0</xdr:rowOff>
    </xdr:from>
    <xdr:to>
      <xdr:col>6</xdr:col>
      <xdr:colOff>0</xdr:colOff>
      <xdr:row>84</xdr:row>
      <xdr:rowOff>0</xdr:rowOff>
    </xdr:to>
    <xdr:sp macro="" textlink="">
      <xdr:nvSpPr>
        <xdr:cNvPr id="7" name="Rectangle 17">
          <a:extLst>
            <a:ext uri="{FF2B5EF4-FFF2-40B4-BE49-F238E27FC236}">
              <a16:creationId xmlns:a16="http://schemas.microsoft.com/office/drawing/2014/main" id="{55422162-82B0-48B2-B4E4-AE37DB6A2D42}"/>
            </a:ext>
          </a:extLst>
        </xdr:cNvPr>
        <xdr:cNvSpPr>
          <a:spLocks noChangeArrowheads="1"/>
        </xdr:cNvSpPr>
      </xdr:nvSpPr>
      <xdr:spPr bwMode="auto">
        <a:xfrm>
          <a:off x="6381750" y="1634490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7</xdr:col>
      <xdr:colOff>0</xdr:colOff>
      <xdr:row>84</xdr:row>
      <xdr:rowOff>0</xdr:rowOff>
    </xdr:from>
    <xdr:to>
      <xdr:col>7</xdr:col>
      <xdr:colOff>0</xdr:colOff>
      <xdr:row>84</xdr:row>
      <xdr:rowOff>0</xdr:rowOff>
    </xdr:to>
    <xdr:sp macro="" textlink="">
      <xdr:nvSpPr>
        <xdr:cNvPr id="8" name="Rectangle 18">
          <a:extLst>
            <a:ext uri="{FF2B5EF4-FFF2-40B4-BE49-F238E27FC236}">
              <a16:creationId xmlns:a16="http://schemas.microsoft.com/office/drawing/2014/main" id="{962752DE-07AC-4C35-850E-16F7527DD09A}"/>
            </a:ext>
          </a:extLst>
        </xdr:cNvPr>
        <xdr:cNvSpPr>
          <a:spLocks noChangeArrowheads="1"/>
        </xdr:cNvSpPr>
      </xdr:nvSpPr>
      <xdr:spPr bwMode="auto">
        <a:xfrm>
          <a:off x="7124700" y="1634490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7</xdr:col>
      <xdr:colOff>0</xdr:colOff>
      <xdr:row>84</xdr:row>
      <xdr:rowOff>0</xdr:rowOff>
    </xdr:from>
    <xdr:to>
      <xdr:col>7</xdr:col>
      <xdr:colOff>0</xdr:colOff>
      <xdr:row>84</xdr:row>
      <xdr:rowOff>0</xdr:rowOff>
    </xdr:to>
    <xdr:sp macro="" textlink="">
      <xdr:nvSpPr>
        <xdr:cNvPr id="9" name="Rectangle 19">
          <a:extLst>
            <a:ext uri="{FF2B5EF4-FFF2-40B4-BE49-F238E27FC236}">
              <a16:creationId xmlns:a16="http://schemas.microsoft.com/office/drawing/2014/main" id="{0328FE6E-88EA-4088-AE68-8EDFF3885C4F}"/>
            </a:ext>
          </a:extLst>
        </xdr:cNvPr>
        <xdr:cNvSpPr>
          <a:spLocks noChangeArrowheads="1"/>
        </xdr:cNvSpPr>
      </xdr:nvSpPr>
      <xdr:spPr bwMode="auto">
        <a:xfrm>
          <a:off x="7124700" y="1634490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1</xdr:col>
      <xdr:colOff>0</xdr:colOff>
      <xdr:row>84</xdr:row>
      <xdr:rowOff>0</xdr:rowOff>
    </xdr:from>
    <xdr:to>
      <xdr:col>1</xdr:col>
      <xdr:colOff>0</xdr:colOff>
      <xdr:row>84</xdr:row>
      <xdr:rowOff>0</xdr:rowOff>
    </xdr:to>
    <xdr:sp macro="" textlink="">
      <xdr:nvSpPr>
        <xdr:cNvPr id="10" name="Rectangle 20">
          <a:extLst>
            <a:ext uri="{FF2B5EF4-FFF2-40B4-BE49-F238E27FC236}">
              <a16:creationId xmlns:a16="http://schemas.microsoft.com/office/drawing/2014/main" id="{8E962677-14A6-42FC-B331-7FFF39EB045A}"/>
            </a:ext>
          </a:extLst>
        </xdr:cNvPr>
        <xdr:cNvSpPr>
          <a:spLocks noChangeArrowheads="1"/>
        </xdr:cNvSpPr>
      </xdr:nvSpPr>
      <xdr:spPr bwMode="auto">
        <a:xfrm>
          <a:off x="3562350" y="1634490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1</xdr:col>
      <xdr:colOff>0</xdr:colOff>
      <xdr:row>84</xdr:row>
      <xdr:rowOff>0</xdr:rowOff>
    </xdr:from>
    <xdr:to>
      <xdr:col>1</xdr:col>
      <xdr:colOff>0</xdr:colOff>
      <xdr:row>84</xdr:row>
      <xdr:rowOff>0</xdr:rowOff>
    </xdr:to>
    <xdr:sp macro="" textlink="">
      <xdr:nvSpPr>
        <xdr:cNvPr id="11" name="Rectangle 21">
          <a:extLst>
            <a:ext uri="{FF2B5EF4-FFF2-40B4-BE49-F238E27FC236}">
              <a16:creationId xmlns:a16="http://schemas.microsoft.com/office/drawing/2014/main" id="{B7155A7F-895D-4AD0-B9A3-CB605A21F2F8}"/>
            </a:ext>
          </a:extLst>
        </xdr:cNvPr>
        <xdr:cNvSpPr>
          <a:spLocks noChangeArrowheads="1"/>
        </xdr:cNvSpPr>
      </xdr:nvSpPr>
      <xdr:spPr bwMode="auto">
        <a:xfrm>
          <a:off x="3562350" y="1634490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6</xdr:col>
      <xdr:colOff>0</xdr:colOff>
      <xdr:row>84</xdr:row>
      <xdr:rowOff>0</xdr:rowOff>
    </xdr:from>
    <xdr:to>
      <xdr:col>6</xdr:col>
      <xdr:colOff>0</xdr:colOff>
      <xdr:row>84</xdr:row>
      <xdr:rowOff>0</xdr:rowOff>
    </xdr:to>
    <xdr:sp macro="" textlink="">
      <xdr:nvSpPr>
        <xdr:cNvPr id="12" name="Rectangle 22">
          <a:extLst>
            <a:ext uri="{FF2B5EF4-FFF2-40B4-BE49-F238E27FC236}">
              <a16:creationId xmlns:a16="http://schemas.microsoft.com/office/drawing/2014/main" id="{B73EC1B7-8EDE-4E10-A336-D3E7C3146E4D}"/>
            </a:ext>
          </a:extLst>
        </xdr:cNvPr>
        <xdr:cNvSpPr>
          <a:spLocks noChangeArrowheads="1"/>
        </xdr:cNvSpPr>
      </xdr:nvSpPr>
      <xdr:spPr bwMode="auto">
        <a:xfrm>
          <a:off x="6381750" y="1634490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2</xdr:col>
      <xdr:colOff>0</xdr:colOff>
      <xdr:row>84</xdr:row>
      <xdr:rowOff>0</xdr:rowOff>
    </xdr:from>
    <xdr:to>
      <xdr:col>2</xdr:col>
      <xdr:colOff>0</xdr:colOff>
      <xdr:row>84</xdr:row>
      <xdr:rowOff>0</xdr:rowOff>
    </xdr:to>
    <xdr:sp macro="" textlink="">
      <xdr:nvSpPr>
        <xdr:cNvPr id="13" name="Rectangle 23">
          <a:extLst>
            <a:ext uri="{FF2B5EF4-FFF2-40B4-BE49-F238E27FC236}">
              <a16:creationId xmlns:a16="http://schemas.microsoft.com/office/drawing/2014/main" id="{1EEFF149-A2FC-48EB-949B-B8C257802B4B}"/>
            </a:ext>
          </a:extLst>
        </xdr:cNvPr>
        <xdr:cNvSpPr>
          <a:spLocks noChangeArrowheads="1"/>
        </xdr:cNvSpPr>
      </xdr:nvSpPr>
      <xdr:spPr bwMode="auto">
        <a:xfrm>
          <a:off x="4305300" y="1634490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2</xdr:col>
      <xdr:colOff>0</xdr:colOff>
      <xdr:row>84</xdr:row>
      <xdr:rowOff>0</xdr:rowOff>
    </xdr:from>
    <xdr:to>
      <xdr:col>2</xdr:col>
      <xdr:colOff>0</xdr:colOff>
      <xdr:row>84</xdr:row>
      <xdr:rowOff>0</xdr:rowOff>
    </xdr:to>
    <xdr:sp macro="" textlink="">
      <xdr:nvSpPr>
        <xdr:cNvPr id="14" name="Rectangle 24">
          <a:extLst>
            <a:ext uri="{FF2B5EF4-FFF2-40B4-BE49-F238E27FC236}">
              <a16:creationId xmlns:a16="http://schemas.microsoft.com/office/drawing/2014/main" id="{6A282A4F-F548-4B46-A402-310DFC61A3CB}"/>
            </a:ext>
          </a:extLst>
        </xdr:cNvPr>
        <xdr:cNvSpPr>
          <a:spLocks noChangeArrowheads="1"/>
        </xdr:cNvSpPr>
      </xdr:nvSpPr>
      <xdr:spPr bwMode="auto">
        <a:xfrm>
          <a:off x="4305300" y="1634490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6</xdr:col>
      <xdr:colOff>0</xdr:colOff>
      <xdr:row>84</xdr:row>
      <xdr:rowOff>0</xdr:rowOff>
    </xdr:from>
    <xdr:to>
      <xdr:col>6</xdr:col>
      <xdr:colOff>0</xdr:colOff>
      <xdr:row>84</xdr:row>
      <xdr:rowOff>0</xdr:rowOff>
    </xdr:to>
    <xdr:sp macro="" textlink="">
      <xdr:nvSpPr>
        <xdr:cNvPr id="15" name="Rectangle 25">
          <a:extLst>
            <a:ext uri="{FF2B5EF4-FFF2-40B4-BE49-F238E27FC236}">
              <a16:creationId xmlns:a16="http://schemas.microsoft.com/office/drawing/2014/main" id="{E58A8F6A-D663-492B-8660-F400BAE82AA4}"/>
            </a:ext>
          </a:extLst>
        </xdr:cNvPr>
        <xdr:cNvSpPr>
          <a:spLocks noChangeArrowheads="1"/>
        </xdr:cNvSpPr>
      </xdr:nvSpPr>
      <xdr:spPr bwMode="auto">
        <a:xfrm>
          <a:off x="6381750" y="1634490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8</xdr:col>
      <xdr:colOff>535305</xdr:colOff>
      <xdr:row>84</xdr:row>
      <xdr:rowOff>0</xdr:rowOff>
    </xdr:from>
    <xdr:to>
      <xdr:col>8</xdr:col>
      <xdr:colOff>535305</xdr:colOff>
      <xdr:row>84</xdr:row>
      <xdr:rowOff>0</xdr:rowOff>
    </xdr:to>
    <xdr:sp macro="" textlink="">
      <xdr:nvSpPr>
        <xdr:cNvPr id="16" name="Rectangle 26">
          <a:extLst>
            <a:ext uri="{FF2B5EF4-FFF2-40B4-BE49-F238E27FC236}">
              <a16:creationId xmlns:a16="http://schemas.microsoft.com/office/drawing/2014/main" id="{F04EC8B2-113E-40EC-B100-038D3C6E009E}"/>
            </a:ext>
          </a:extLst>
        </xdr:cNvPr>
        <xdr:cNvSpPr>
          <a:spLocks noChangeArrowheads="1"/>
        </xdr:cNvSpPr>
      </xdr:nvSpPr>
      <xdr:spPr bwMode="auto">
        <a:xfrm>
          <a:off x="7936230" y="1634490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7</xdr:col>
      <xdr:colOff>0</xdr:colOff>
      <xdr:row>84</xdr:row>
      <xdr:rowOff>0</xdr:rowOff>
    </xdr:from>
    <xdr:to>
      <xdr:col>7</xdr:col>
      <xdr:colOff>0</xdr:colOff>
      <xdr:row>84</xdr:row>
      <xdr:rowOff>0</xdr:rowOff>
    </xdr:to>
    <xdr:sp macro="" textlink="">
      <xdr:nvSpPr>
        <xdr:cNvPr id="17" name="Rectangle 27">
          <a:extLst>
            <a:ext uri="{FF2B5EF4-FFF2-40B4-BE49-F238E27FC236}">
              <a16:creationId xmlns:a16="http://schemas.microsoft.com/office/drawing/2014/main" id="{A8335120-4BB2-4ACE-9804-5F4864C1CF87}"/>
            </a:ext>
          </a:extLst>
        </xdr:cNvPr>
        <xdr:cNvSpPr>
          <a:spLocks noChangeArrowheads="1"/>
        </xdr:cNvSpPr>
      </xdr:nvSpPr>
      <xdr:spPr bwMode="auto">
        <a:xfrm>
          <a:off x="7124700" y="1634490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7</xdr:col>
      <xdr:colOff>0</xdr:colOff>
      <xdr:row>84</xdr:row>
      <xdr:rowOff>0</xdr:rowOff>
    </xdr:from>
    <xdr:to>
      <xdr:col>7</xdr:col>
      <xdr:colOff>0</xdr:colOff>
      <xdr:row>84</xdr:row>
      <xdr:rowOff>0</xdr:rowOff>
    </xdr:to>
    <xdr:sp macro="" textlink="">
      <xdr:nvSpPr>
        <xdr:cNvPr id="18" name="Rectangle 28">
          <a:extLst>
            <a:ext uri="{FF2B5EF4-FFF2-40B4-BE49-F238E27FC236}">
              <a16:creationId xmlns:a16="http://schemas.microsoft.com/office/drawing/2014/main" id="{80392087-B88B-4121-BFF9-FB24599AE603}"/>
            </a:ext>
          </a:extLst>
        </xdr:cNvPr>
        <xdr:cNvSpPr>
          <a:spLocks noChangeArrowheads="1"/>
        </xdr:cNvSpPr>
      </xdr:nvSpPr>
      <xdr:spPr bwMode="auto">
        <a:xfrm>
          <a:off x="7124700" y="1634490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editAs="oneCell">
    <xdr:from>
      <xdr:col>0</xdr:col>
      <xdr:colOff>375920</xdr:colOff>
      <xdr:row>5</xdr:row>
      <xdr:rowOff>165100</xdr:rowOff>
    </xdr:from>
    <xdr:to>
      <xdr:col>0</xdr:col>
      <xdr:colOff>1482725</xdr:colOff>
      <xdr:row>5</xdr:row>
      <xdr:rowOff>676275</xdr:rowOff>
    </xdr:to>
    <xdr:pic>
      <xdr:nvPicPr>
        <xdr:cNvPr id="19" name="Grafik 22">
          <a:extLst>
            <a:ext uri="{FF2B5EF4-FFF2-40B4-BE49-F238E27FC236}">
              <a16:creationId xmlns:a16="http://schemas.microsoft.com/office/drawing/2014/main" id="{E2015CD5-23E0-46DC-9BAB-F042915CDF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5920" y="717550"/>
          <a:ext cx="1106805" cy="5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84</xdr:row>
      <xdr:rowOff>0</xdr:rowOff>
    </xdr:from>
    <xdr:to>
      <xdr:col>12</xdr:col>
      <xdr:colOff>0</xdr:colOff>
      <xdr:row>84</xdr:row>
      <xdr:rowOff>0</xdr:rowOff>
    </xdr:to>
    <xdr:sp macro="" textlink="">
      <xdr:nvSpPr>
        <xdr:cNvPr id="20" name="Rectangle 18">
          <a:extLst>
            <a:ext uri="{FF2B5EF4-FFF2-40B4-BE49-F238E27FC236}">
              <a16:creationId xmlns:a16="http://schemas.microsoft.com/office/drawing/2014/main" id="{541B206F-F31F-42F6-9B33-AD84161E962A}"/>
            </a:ext>
          </a:extLst>
        </xdr:cNvPr>
        <xdr:cNvSpPr>
          <a:spLocks noChangeArrowheads="1"/>
        </xdr:cNvSpPr>
      </xdr:nvSpPr>
      <xdr:spPr bwMode="auto">
        <a:xfrm>
          <a:off x="9848850" y="1634490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12</xdr:col>
      <xdr:colOff>0</xdr:colOff>
      <xdr:row>84</xdr:row>
      <xdr:rowOff>0</xdr:rowOff>
    </xdr:from>
    <xdr:to>
      <xdr:col>12</xdr:col>
      <xdr:colOff>0</xdr:colOff>
      <xdr:row>84</xdr:row>
      <xdr:rowOff>0</xdr:rowOff>
    </xdr:to>
    <xdr:sp macro="" textlink="">
      <xdr:nvSpPr>
        <xdr:cNvPr id="21" name="Rectangle 19">
          <a:extLst>
            <a:ext uri="{FF2B5EF4-FFF2-40B4-BE49-F238E27FC236}">
              <a16:creationId xmlns:a16="http://schemas.microsoft.com/office/drawing/2014/main" id="{B2344E06-9FB5-4388-AA5D-CA2C6AE1C50B}"/>
            </a:ext>
          </a:extLst>
        </xdr:cNvPr>
        <xdr:cNvSpPr>
          <a:spLocks noChangeArrowheads="1"/>
        </xdr:cNvSpPr>
      </xdr:nvSpPr>
      <xdr:spPr bwMode="auto">
        <a:xfrm>
          <a:off x="9848850" y="1634490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12</xdr:col>
      <xdr:colOff>0</xdr:colOff>
      <xdr:row>84</xdr:row>
      <xdr:rowOff>0</xdr:rowOff>
    </xdr:from>
    <xdr:to>
      <xdr:col>12</xdr:col>
      <xdr:colOff>0</xdr:colOff>
      <xdr:row>84</xdr:row>
      <xdr:rowOff>0</xdr:rowOff>
    </xdr:to>
    <xdr:sp macro="" textlink="">
      <xdr:nvSpPr>
        <xdr:cNvPr id="22" name="Rectangle 27">
          <a:extLst>
            <a:ext uri="{FF2B5EF4-FFF2-40B4-BE49-F238E27FC236}">
              <a16:creationId xmlns:a16="http://schemas.microsoft.com/office/drawing/2014/main" id="{C99D040E-4B6C-4901-A572-E8819EC6CBE0}"/>
            </a:ext>
          </a:extLst>
        </xdr:cNvPr>
        <xdr:cNvSpPr>
          <a:spLocks noChangeArrowheads="1"/>
        </xdr:cNvSpPr>
      </xdr:nvSpPr>
      <xdr:spPr bwMode="auto">
        <a:xfrm>
          <a:off x="9848850" y="1634490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12</xdr:col>
      <xdr:colOff>0</xdr:colOff>
      <xdr:row>84</xdr:row>
      <xdr:rowOff>0</xdr:rowOff>
    </xdr:from>
    <xdr:to>
      <xdr:col>12</xdr:col>
      <xdr:colOff>0</xdr:colOff>
      <xdr:row>84</xdr:row>
      <xdr:rowOff>0</xdr:rowOff>
    </xdr:to>
    <xdr:sp macro="" textlink="">
      <xdr:nvSpPr>
        <xdr:cNvPr id="23" name="Rectangle 28">
          <a:extLst>
            <a:ext uri="{FF2B5EF4-FFF2-40B4-BE49-F238E27FC236}">
              <a16:creationId xmlns:a16="http://schemas.microsoft.com/office/drawing/2014/main" id="{2BC279C3-857A-438F-BDC7-5685742D15AE}"/>
            </a:ext>
          </a:extLst>
        </xdr:cNvPr>
        <xdr:cNvSpPr>
          <a:spLocks noChangeArrowheads="1"/>
        </xdr:cNvSpPr>
      </xdr:nvSpPr>
      <xdr:spPr bwMode="auto">
        <a:xfrm>
          <a:off x="9848850" y="1634490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17</xdr:col>
      <xdr:colOff>0</xdr:colOff>
      <xdr:row>84</xdr:row>
      <xdr:rowOff>0</xdr:rowOff>
    </xdr:from>
    <xdr:to>
      <xdr:col>17</xdr:col>
      <xdr:colOff>0</xdr:colOff>
      <xdr:row>84</xdr:row>
      <xdr:rowOff>0</xdr:rowOff>
    </xdr:to>
    <xdr:sp macro="" textlink="">
      <xdr:nvSpPr>
        <xdr:cNvPr id="24" name="Rectangle 18">
          <a:extLst>
            <a:ext uri="{FF2B5EF4-FFF2-40B4-BE49-F238E27FC236}">
              <a16:creationId xmlns:a16="http://schemas.microsoft.com/office/drawing/2014/main" id="{93C8BA55-1B02-4427-87BC-20AD829FD994}"/>
            </a:ext>
          </a:extLst>
        </xdr:cNvPr>
        <xdr:cNvSpPr>
          <a:spLocks noChangeArrowheads="1"/>
        </xdr:cNvSpPr>
      </xdr:nvSpPr>
      <xdr:spPr bwMode="auto">
        <a:xfrm>
          <a:off x="12649200" y="1634490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17</xdr:col>
      <xdr:colOff>0</xdr:colOff>
      <xdr:row>84</xdr:row>
      <xdr:rowOff>0</xdr:rowOff>
    </xdr:from>
    <xdr:to>
      <xdr:col>17</xdr:col>
      <xdr:colOff>0</xdr:colOff>
      <xdr:row>84</xdr:row>
      <xdr:rowOff>0</xdr:rowOff>
    </xdr:to>
    <xdr:sp macro="" textlink="">
      <xdr:nvSpPr>
        <xdr:cNvPr id="25" name="Rectangle 19">
          <a:extLst>
            <a:ext uri="{FF2B5EF4-FFF2-40B4-BE49-F238E27FC236}">
              <a16:creationId xmlns:a16="http://schemas.microsoft.com/office/drawing/2014/main" id="{6C4169AF-607C-4C95-9F52-E145F8328A85}"/>
            </a:ext>
          </a:extLst>
        </xdr:cNvPr>
        <xdr:cNvSpPr>
          <a:spLocks noChangeArrowheads="1"/>
        </xdr:cNvSpPr>
      </xdr:nvSpPr>
      <xdr:spPr bwMode="auto">
        <a:xfrm>
          <a:off x="12649200" y="1634490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18</xdr:col>
      <xdr:colOff>535305</xdr:colOff>
      <xdr:row>84</xdr:row>
      <xdr:rowOff>0</xdr:rowOff>
    </xdr:from>
    <xdr:to>
      <xdr:col>18</xdr:col>
      <xdr:colOff>535305</xdr:colOff>
      <xdr:row>84</xdr:row>
      <xdr:rowOff>0</xdr:rowOff>
    </xdr:to>
    <xdr:sp macro="" textlink="">
      <xdr:nvSpPr>
        <xdr:cNvPr id="26" name="Rectangle 26">
          <a:extLst>
            <a:ext uri="{FF2B5EF4-FFF2-40B4-BE49-F238E27FC236}">
              <a16:creationId xmlns:a16="http://schemas.microsoft.com/office/drawing/2014/main" id="{7592427F-5075-4302-AE5F-786D00E8DF03}"/>
            </a:ext>
          </a:extLst>
        </xdr:cNvPr>
        <xdr:cNvSpPr>
          <a:spLocks noChangeArrowheads="1"/>
        </xdr:cNvSpPr>
      </xdr:nvSpPr>
      <xdr:spPr bwMode="auto">
        <a:xfrm>
          <a:off x="13470255" y="1634490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17</xdr:col>
      <xdr:colOff>0</xdr:colOff>
      <xdr:row>84</xdr:row>
      <xdr:rowOff>0</xdr:rowOff>
    </xdr:from>
    <xdr:to>
      <xdr:col>17</xdr:col>
      <xdr:colOff>0</xdr:colOff>
      <xdr:row>84</xdr:row>
      <xdr:rowOff>0</xdr:rowOff>
    </xdr:to>
    <xdr:sp macro="" textlink="">
      <xdr:nvSpPr>
        <xdr:cNvPr id="27" name="Rectangle 27">
          <a:extLst>
            <a:ext uri="{FF2B5EF4-FFF2-40B4-BE49-F238E27FC236}">
              <a16:creationId xmlns:a16="http://schemas.microsoft.com/office/drawing/2014/main" id="{62E79210-1E42-42DE-8808-FB985C88677D}"/>
            </a:ext>
          </a:extLst>
        </xdr:cNvPr>
        <xdr:cNvSpPr>
          <a:spLocks noChangeArrowheads="1"/>
        </xdr:cNvSpPr>
      </xdr:nvSpPr>
      <xdr:spPr bwMode="auto">
        <a:xfrm>
          <a:off x="12649200" y="1634490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17</xdr:col>
      <xdr:colOff>0</xdr:colOff>
      <xdr:row>84</xdr:row>
      <xdr:rowOff>0</xdr:rowOff>
    </xdr:from>
    <xdr:to>
      <xdr:col>17</xdr:col>
      <xdr:colOff>0</xdr:colOff>
      <xdr:row>84</xdr:row>
      <xdr:rowOff>0</xdr:rowOff>
    </xdr:to>
    <xdr:sp macro="" textlink="">
      <xdr:nvSpPr>
        <xdr:cNvPr id="28" name="Rectangle 28">
          <a:extLst>
            <a:ext uri="{FF2B5EF4-FFF2-40B4-BE49-F238E27FC236}">
              <a16:creationId xmlns:a16="http://schemas.microsoft.com/office/drawing/2014/main" id="{2D375E9E-A5D1-4DED-BA0F-38FE26F8F6EF}"/>
            </a:ext>
          </a:extLst>
        </xdr:cNvPr>
        <xdr:cNvSpPr>
          <a:spLocks noChangeArrowheads="1"/>
        </xdr:cNvSpPr>
      </xdr:nvSpPr>
      <xdr:spPr bwMode="auto">
        <a:xfrm>
          <a:off x="12649200" y="1634490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22</xdr:col>
      <xdr:colOff>0</xdr:colOff>
      <xdr:row>84</xdr:row>
      <xdr:rowOff>0</xdr:rowOff>
    </xdr:from>
    <xdr:to>
      <xdr:col>22</xdr:col>
      <xdr:colOff>0</xdr:colOff>
      <xdr:row>84</xdr:row>
      <xdr:rowOff>0</xdr:rowOff>
    </xdr:to>
    <xdr:sp macro="" textlink="">
      <xdr:nvSpPr>
        <xdr:cNvPr id="29" name="Rectangle 18">
          <a:extLst>
            <a:ext uri="{FF2B5EF4-FFF2-40B4-BE49-F238E27FC236}">
              <a16:creationId xmlns:a16="http://schemas.microsoft.com/office/drawing/2014/main" id="{F8D93964-A615-4813-947C-AA104237AD91}"/>
            </a:ext>
          </a:extLst>
        </xdr:cNvPr>
        <xdr:cNvSpPr>
          <a:spLocks noChangeArrowheads="1"/>
        </xdr:cNvSpPr>
      </xdr:nvSpPr>
      <xdr:spPr bwMode="auto">
        <a:xfrm>
          <a:off x="15401925" y="1634490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22</xdr:col>
      <xdr:colOff>0</xdr:colOff>
      <xdr:row>84</xdr:row>
      <xdr:rowOff>0</xdr:rowOff>
    </xdr:from>
    <xdr:to>
      <xdr:col>22</xdr:col>
      <xdr:colOff>0</xdr:colOff>
      <xdr:row>84</xdr:row>
      <xdr:rowOff>0</xdr:rowOff>
    </xdr:to>
    <xdr:sp macro="" textlink="">
      <xdr:nvSpPr>
        <xdr:cNvPr id="30" name="Rectangle 19">
          <a:extLst>
            <a:ext uri="{FF2B5EF4-FFF2-40B4-BE49-F238E27FC236}">
              <a16:creationId xmlns:a16="http://schemas.microsoft.com/office/drawing/2014/main" id="{7B28BB5C-D955-4009-944D-3EF9DD26B818}"/>
            </a:ext>
          </a:extLst>
        </xdr:cNvPr>
        <xdr:cNvSpPr>
          <a:spLocks noChangeArrowheads="1"/>
        </xdr:cNvSpPr>
      </xdr:nvSpPr>
      <xdr:spPr bwMode="auto">
        <a:xfrm>
          <a:off x="15401925" y="1634490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23</xdr:col>
      <xdr:colOff>535305</xdr:colOff>
      <xdr:row>84</xdr:row>
      <xdr:rowOff>0</xdr:rowOff>
    </xdr:from>
    <xdr:to>
      <xdr:col>23</xdr:col>
      <xdr:colOff>535305</xdr:colOff>
      <xdr:row>84</xdr:row>
      <xdr:rowOff>0</xdr:rowOff>
    </xdr:to>
    <xdr:sp macro="" textlink="">
      <xdr:nvSpPr>
        <xdr:cNvPr id="31" name="Rectangle 26">
          <a:extLst>
            <a:ext uri="{FF2B5EF4-FFF2-40B4-BE49-F238E27FC236}">
              <a16:creationId xmlns:a16="http://schemas.microsoft.com/office/drawing/2014/main" id="{14C3454F-92AA-49AE-86CE-2DEC02BFEEB6}"/>
            </a:ext>
          </a:extLst>
        </xdr:cNvPr>
        <xdr:cNvSpPr>
          <a:spLocks noChangeArrowheads="1"/>
        </xdr:cNvSpPr>
      </xdr:nvSpPr>
      <xdr:spPr bwMode="auto">
        <a:xfrm>
          <a:off x="16213455" y="1634490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22</xdr:col>
      <xdr:colOff>0</xdr:colOff>
      <xdr:row>84</xdr:row>
      <xdr:rowOff>0</xdr:rowOff>
    </xdr:from>
    <xdr:to>
      <xdr:col>22</xdr:col>
      <xdr:colOff>0</xdr:colOff>
      <xdr:row>84</xdr:row>
      <xdr:rowOff>0</xdr:rowOff>
    </xdr:to>
    <xdr:sp macro="" textlink="">
      <xdr:nvSpPr>
        <xdr:cNvPr id="32" name="Rectangle 27">
          <a:extLst>
            <a:ext uri="{FF2B5EF4-FFF2-40B4-BE49-F238E27FC236}">
              <a16:creationId xmlns:a16="http://schemas.microsoft.com/office/drawing/2014/main" id="{AA80633A-CDD6-40EC-A76B-D0966A8361DD}"/>
            </a:ext>
          </a:extLst>
        </xdr:cNvPr>
        <xdr:cNvSpPr>
          <a:spLocks noChangeArrowheads="1"/>
        </xdr:cNvSpPr>
      </xdr:nvSpPr>
      <xdr:spPr bwMode="auto">
        <a:xfrm>
          <a:off x="15401925" y="1634490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22</xdr:col>
      <xdr:colOff>0</xdr:colOff>
      <xdr:row>84</xdr:row>
      <xdr:rowOff>0</xdr:rowOff>
    </xdr:from>
    <xdr:to>
      <xdr:col>22</xdr:col>
      <xdr:colOff>0</xdr:colOff>
      <xdr:row>84</xdr:row>
      <xdr:rowOff>0</xdr:rowOff>
    </xdr:to>
    <xdr:sp macro="" textlink="">
      <xdr:nvSpPr>
        <xdr:cNvPr id="33" name="Rectangle 28">
          <a:extLst>
            <a:ext uri="{FF2B5EF4-FFF2-40B4-BE49-F238E27FC236}">
              <a16:creationId xmlns:a16="http://schemas.microsoft.com/office/drawing/2014/main" id="{CEC4C5E1-4374-45BF-A424-30307EB2ACAF}"/>
            </a:ext>
          </a:extLst>
        </xdr:cNvPr>
        <xdr:cNvSpPr>
          <a:spLocks noChangeArrowheads="1"/>
        </xdr:cNvSpPr>
      </xdr:nvSpPr>
      <xdr:spPr bwMode="auto">
        <a:xfrm>
          <a:off x="15401925" y="1634490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27</xdr:col>
      <xdr:colOff>0</xdr:colOff>
      <xdr:row>84</xdr:row>
      <xdr:rowOff>0</xdr:rowOff>
    </xdr:from>
    <xdr:to>
      <xdr:col>27</xdr:col>
      <xdr:colOff>0</xdr:colOff>
      <xdr:row>84</xdr:row>
      <xdr:rowOff>0</xdr:rowOff>
    </xdr:to>
    <xdr:sp macro="" textlink="">
      <xdr:nvSpPr>
        <xdr:cNvPr id="34" name="Rectangle 18">
          <a:extLst>
            <a:ext uri="{FF2B5EF4-FFF2-40B4-BE49-F238E27FC236}">
              <a16:creationId xmlns:a16="http://schemas.microsoft.com/office/drawing/2014/main" id="{ABBB4484-5317-413C-BDFC-22DED10D9F03}"/>
            </a:ext>
          </a:extLst>
        </xdr:cNvPr>
        <xdr:cNvSpPr>
          <a:spLocks noChangeArrowheads="1"/>
        </xdr:cNvSpPr>
      </xdr:nvSpPr>
      <xdr:spPr bwMode="auto">
        <a:xfrm>
          <a:off x="18107025" y="1634490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27</xdr:col>
      <xdr:colOff>0</xdr:colOff>
      <xdr:row>84</xdr:row>
      <xdr:rowOff>0</xdr:rowOff>
    </xdr:from>
    <xdr:to>
      <xdr:col>27</xdr:col>
      <xdr:colOff>0</xdr:colOff>
      <xdr:row>84</xdr:row>
      <xdr:rowOff>0</xdr:rowOff>
    </xdr:to>
    <xdr:sp macro="" textlink="">
      <xdr:nvSpPr>
        <xdr:cNvPr id="35" name="Rectangle 19">
          <a:extLst>
            <a:ext uri="{FF2B5EF4-FFF2-40B4-BE49-F238E27FC236}">
              <a16:creationId xmlns:a16="http://schemas.microsoft.com/office/drawing/2014/main" id="{DA231CF6-77E6-4CA4-A54A-C9397B066DD0}"/>
            </a:ext>
          </a:extLst>
        </xdr:cNvPr>
        <xdr:cNvSpPr>
          <a:spLocks noChangeArrowheads="1"/>
        </xdr:cNvSpPr>
      </xdr:nvSpPr>
      <xdr:spPr bwMode="auto">
        <a:xfrm>
          <a:off x="18107025" y="1634490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28</xdr:col>
      <xdr:colOff>535305</xdr:colOff>
      <xdr:row>84</xdr:row>
      <xdr:rowOff>0</xdr:rowOff>
    </xdr:from>
    <xdr:to>
      <xdr:col>28</xdr:col>
      <xdr:colOff>535305</xdr:colOff>
      <xdr:row>84</xdr:row>
      <xdr:rowOff>0</xdr:rowOff>
    </xdr:to>
    <xdr:sp macro="" textlink="">
      <xdr:nvSpPr>
        <xdr:cNvPr id="36" name="Rectangle 26">
          <a:extLst>
            <a:ext uri="{FF2B5EF4-FFF2-40B4-BE49-F238E27FC236}">
              <a16:creationId xmlns:a16="http://schemas.microsoft.com/office/drawing/2014/main" id="{CD31BD9D-E3C3-43D5-8FB8-8109CD7CD5C9}"/>
            </a:ext>
          </a:extLst>
        </xdr:cNvPr>
        <xdr:cNvSpPr>
          <a:spLocks noChangeArrowheads="1"/>
        </xdr:cNvSpPr>
      </xdr:nvSpPr>
      <xdr:spPr bwMode="auto">
        <a:xfrm>
          <a:off x="18918555" y="1634490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27</xdr:col>
      <xdr:colOff>0</xdr:colOff>
      <xdr:row>84</xdr:row>
      <xdr:rowOff>0</xdr:rowOff>
    </xdr:from>
    <xdr:to>
      <xdr:col>27</xdr:col>
      <xdr:colOff>0</xdr:colOff>
      <xdr:row>84</xdr:row>
      <xdr:rowOff>0</xdr:rowOff>
    </xdr:to>
    <xdr:sp macro="" textlink="">
      <xdr:nvSpPr>
        <xdr:cNvPr id="37" name="Rectangle 27">
          <a:extLst>
            <a:ext uri="{FF2B5EF4-FFF2-40B4-BE49-F238E27FC236}">
              <a16:creationId xmlns:a16="http://schemas.microsoft.com/office/drawing/2014/main" id="{C4A688BF-B6BE-49B9-8AFD-82E0AC78E8CB}"/>
            </a:ext>
          </a:extLst>
        </xdr:cNvPr>
        <xdr:cNvSpPr>
          <a:spLocks noChangeArrowheads="1"/>
        </xdr:cNvSpPr>
      </xdr:nvSpPr>
      <xdr:spPr bwMode="auto">
        <a:xfrm>
          <a:off x="18107025" y="1634490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27</xdr:col>
      <xdr:colOff>0</xdr:colOff>
      <xdr:row>84</xdr:row>
      <xdr:rowOff>0</xdr:rowOff>
    </xdr:from>
    <xdr:to>
      <xdr:col>27</xdr:col>
      <xdr:colOff>0</xdr:colOff>
      <xdr:row>84</xdr:row>
      <xdr:rowOff>0</xdr:rowOff>
    </xdr:to>
    <xdr:sp macro="" textlink="">
      <xdr:nvSpPr>
        <xdr:cNvPr id="38" name="Rectangle 28">
          <a:extLst>
            <a:ext uri="{FF2B5EF4-FFF2-40B4-BE49-F238E27FC236}">
              <a16:creationId xmlns:a16="http://schemas.microsoft.com/office/drawing/2014/main" id="{EDCE5C5A-4893-4CD9-9A6F-4C3668A050F5}"/>
            </a:ext>
          </a:extLst>
        </xdr:cNvPr>
        <xdr:cNvSpPr>
          <a:spLocks noChangeArrowheads="1"/>
        </xdr:cNvSpPr>
      </xdr:nvSpPr>
      <xdr:spPr bwMode="auto">
        <a:xfrm>
          <a:off x="18107025" y="1634490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0207%20Post_Consensus_.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Summary"/>
      <sheetName val="Summary 2"/>
      <sheetName val="Cockpit"/>
      <sheetName val="FY Cockpit"/>
      <sheetName val="FY+1 Cockpit"/>
      <sheetName val="FY Cons TMUS vs DTAG"/>
      <sheetName val="Net Debt Broker"/>
      <sheetName val="Net Debt Analyse"/>
      <sheetName val="Net Debt Analyse Broker"/>
      <sheetName val="Overview Ys"/>
      <sheetName val="Estimates Q1"/>
      <sheetName val="Estimates Q2"/>
      <sheetName val="Estimates Q3"/>
      <sheetName val="Estimates Q4"/>
      <sheetName val="Estimates FY"/>
      <sheetName val="Estimates Quarters"/>
      <sheetName val="Estimates FY+1"/>
      <sheetName val="Estimates FY+2"/>
      <sheetName val="Estimates FY+3"/>
      <sheetName val="Estimates FY+4"/>
      <sheetName val="Bank of America"/>
      <sheetName val="Barclays"/>
      <sheetName val="Berenberg"/>
      <sheetName val="Bernstein"/>
      <sheetName val="Citi"/>
      <sheetName val="Credit Suisse"/>
      <sheetName val="Deutsche Bank"/>
      <sheetName val="Exane"/>
      <sheetName val="GS"/>
      <sheetName val="HSBC"/>
      <sheetName val="Jefferies"/>
      <sheetName val="JP Morgan"/>
      <sheetName val="Kepler"/>
      <sheetName val="Morgan Stanley"/>
      <sheetName val="Newstreet"/>
      <sheetName val="Oddo"/>
      <sheetName val="Redburn"/>
      <sheetName val="Societé"/>
      <sheetName val="UBS"/>
      <sheetName val="Metzler"/>
      <sheetName val="Stifel Nicolaus"/>
      <sheetName val="Non core"/>
      <sheetName val="Input_Planung"/>
      <sheetName val="Input_Actuals"/>
      <sheetName val="Konfiguration"/>
    </sheetNames>
    <sheetDataSet>
      <sheetData sheetId="0">
        <row r="7">
          <cell r="E7" t="str">
            <v>Berenberg</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34535-9F99-4D4F-A7B7-8E84B2691D17}">
  <sheetPr>
    <tabColor rgb="FFFF9A1E"/>
    <pageSetUpPr fitToPage="1"/>
  </sheetPr>
  <dimension ref="A1:BK413"/>
  <sheetViews>
    <sheetView showGridLines="0" tabSelected="1" topLeftCell="A45" zoomScale="80" zoomScaleNormal="80" zoomScaleSheetLayoutView="85" workbookViewId="0">
      <selection activeCell="V83" sqref="V83"/>
    </sheetView>
  </sheetViews>
  <sheetFormatPr defaultColWidth="11.42578125" defaultRowHeight="15" x14ac:dyDescent="0.25"/>
  <cols>
    <col min="1" max="1" width="53.42578125" style="1" customWidth="1"/>
    <col min="2" max="2" width="11.140625" style="191" customWidth="1"/>
    <col min="3" max="3" width="4.28515625" style="191" customWidth="1"/>
    <col min="4" max="4" width="8.5703125" style="191" customWidth="1"/>
    <col min="5" max="5" width="9.5703125" style="191" customWidth="1"/>
    <col min="6" max="6" width="8.7109375" style="191" customWidth="1"/>
    <col min="7" max="7" width="11.140625" style="191" bestFit="1" customWidth="1"/>
    <col min="8" max="8" width="4.140625" style="191" customWidth="1"/>
    <col min="9" max="10" width="8.7109375" style="191" customWidth="1"/>
    <col min="11" max="11" width="9" style="191" customWidth="1"/>
    <col min="12" max="12" width="10.28515625" style="191" customWidth="1"/>
    <col min="13" max="13" width="4.7109375" style="191" customWidth="1"/>
    <col min="14" max="16" width="9" style="191" customWidth="1"/>
    <col min="17" max="17" width="10.28515625" style="191" customWidth="1"/>
    <col min="18" max="18" width="4.28515625" style="191" customWidth="1"/>
    <col min="19" max="19" width="8.7109375" style="191" customWidth="1"/>
    <col min="20" max="21" width="9" style="191" customWidth="1"/>
    <col min="22" max="22" width="10.28515625" style="191" customWidth="1"/>
    <col min="23" max="23" width="4.140625" style="191" customWidth="1"/>
    <col min="24" max="24" width="9" style="191" customWidth="1"/>
    <col min="25" max="25" width="8.7109375" style="191" customWidth="1"/>
    <col min="26" max="26" width="8.42578125" style="191" customWidth="1"/>
    <col min="27" max="27" width="10.28515625" style="191" customWidth="1"/>
    <col min="28" max="28" width="4.140625" style="191" customWidth="1"/>
    <col min="29" max="29" width="8.7109375" style="191" customWidth="1"/>
    <col min="30" max="30" width="9.28515625" style="191" customWidth="1"/>
    <col min="31" max="31" width="8.42578125" style="191" customWidth="1"/>
    <col min="32" max="32" width="46.5703125" style="1" hidden="1" customWidth="1"/>
    <col min="33" max="16384" width="11.42578125" style="1"/>
  </cols>
  <sheetData>
    <row r="1" spans="1:34" ht="16.5" customHeight="1" x14ac:dyDescent="0.2">
      <c r="A1" s="192" t="s">
        <v>0</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H1" s="2"/>
    </row>
    <row r="2" spans="1:34" ht="16.5" customHeight="1" x14ac:dyDescent="0.2">
      <c r="A2" s="192"/>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H2" s="2"/>
    </row>
    <row r="3" spans="1:34" ht="6.75" customHeight="1" x14ac:dyDescent="0.25">
      <c r="A3" s="3"/>
      <c r="B3" s="4"/>
      <c r="C3" s="5"/>
      <c r="D3" s="6"/>
      <c r="E3" s="6"/>
      <c r="F3" s="7"/>
      <c r="G3" s="4"/>
      <c r="H3" s="5"/>
      <c r="I3" s="6"/>
      <c r="J3" s="6"/>
      <c r="K3" s="7"/>
      <c r="L3" s="4"/>
      <c r="M3" s="5"/>
      <c r="N3" s="6"/>
      <c r="O3" s="6"/>
      <c r="P3" s="7"/>
      <c r="Q3" s="4"/>
      <c r="R3" s="5"/>
      <c r="S3" s="6"/>
      <c r="T3" s="6"/>
      <c r="U3" s="7"/>
      <c r="V3" s="4"/>
      <c r="W3" s="5"/>
      <c r="X3" s="6"/>
      <c r="Y3" s="6"/>
      <c r="Z3" s="7"/>
      <c r="AA3" s="4"/>
      <c r="AB3" s="5"/>
      <c r="AC3" s="6"/>
      <c r="AD3" s="6"/>
      <c r="AE3" s="7"/>
      <c r="AF3" s="3"/>
    </row>
    <row r="4" spans="1:34" ht="3.75" customHeight="1" thickBot="1" x14ac:dyDescent="0.3">
      <c r="A4" s="8"/>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8"/>
    </row>
    <row r="5" spans="1:34" s="12" customFormat="1" ht="12" hidden="1" customHeight="1" x14ac:dyDescent="0.2">
      <c r="A5" s="10"/>
      <c r="B5" s="10"/>
      <c r="C5" s="10"/>
      <c r="D5" s="10"/>
      <c r="E5" s="10"/>
      <c r="F5" s="10"/>
      <c r="G5" s="10"/>
      <c r="H5" s="10"/>
      <c r="I5" s="10"/>
      <c r="J5" s="10"/>
      <c r="K5" s="11"/>
      <c r="L5" s="10"/>
      <c r="M5" s="10"/>
      <c r="N5" s="10"/>
      <c r="O5" s="10"/>
      <c r="P5" s="11"/>
      <c r="Q5" s="10"/>
      <c r="R5" s="10"/>
      <c r="S5" s="10"/>
      <c r="T5" s="10"/>
      <c r="U5" s="11"/>
      <c r="V5" s="10"/>
      <c r="W5" s="10"/>
      <c r="X5" s="10"/>
      <c r="Y5" s="10"/>
      <c r="Z5" s="11"/>
      <c r="AA5" s="10"/>
      <c r="AB5" s="10"/>
      <c r="AC5" s="10"/>
      <c r="AD5" s="10"/>
      <c r="AE5" s="11"/>
      <c r="AF5" s="10"/>
    </row>
    <row r="6" spans="1:34" ht="66.599999999999994" customHeight="1" thickTop="1" thickBot="1" x14ac:dyDescent="0.25">
      <c r="A6" s="13"/>
      <c r="B6" s="14" t="s">
        <v>7</v>
      </c>
      <c r="C6" s="15" t="s">
        <v>1</v>
      </c>
      <c r="D6" s="16" t="s">
        <v>2</v>
      </c>
      <c r="E6" s="16" t="s">
        <v>3</v>
      </c>
      <c r="F6" s="16" t="s">
        <v>4</v>
      </c>
      <c r="G6" s="17" t="s">
        <v>59</v>
      </c>
      <c r="H6" s="15" t="s">
        <v>1</v>
      </c>
      <c r="I6" s="16" t="s">
        <v>2</v>
      </c>
      <c r="J6" s="16" t="s">
        <v>3</v>
      </c>
      <c r="K6" s="16" t="s">
        <v>4</v>
      </c>
      <c r="L6" s="17" t="s">
        <v>60</v>
      </c>
      <c r="M6" s="15" t="s">
        <v>1</v>
      </c>
      <c r="N6" s="16" t="s">
        <v>2</v>
      </c>
      <c r="O6" s="16" t="s">
        <v>3</v>
      </c>
      <c r="P6" s="16" t="s">
        <v>4</v>
      </c>
      <c r="Q6" s="17" t="s">
        <v>61</v>
      </c>
      <c r="R6" s="15" t="s">
        <v>1</v>
      </c>
      <c r="S6" s="16" t="s">
        <v>2</v>
      </c>
      <c r="T6" s="16" t="s">
        <v>3</v>
      </c>
      <c r="U6" s="16" t="s">
        <v>4</v>
      </c>
      <c r="V6" s="17" t="s">
        <v>62</v>
      </c>
      <c r="W6" s="15" t="s">
        <v>1</v>
      </c>
      <c r="X6" s="16" t="s">
        <v>2</v>
      </c>
      <c r="Y6" s="16" t="s">
        <v>3</v>
      </c>
      <c r="Z6" s="16" t="s">
        <v>4</v>
      </c>
      <c r="AA6" s="17" t="s">
        <v>63</v>
      </c>
      <c r="AB6" s="15" t="s">
        <v>1</v>
      </c>
      <c r="AC6" s="16" t="s">
        <v>2</v>
      </c>
      <c r="AD6" s="16" t="s">
        <v>3</v>
      </c>
      <c r="AE6" s="18" t="s">
        <v>4</v>
      </c>
      <c r="AF6" s="19"/>
    </row>
    <row r="7" spans="1:34" ht="17.25" thickTop="1" thickBot="1" x14ac:dyDescent="0.25">
      <c r="A7" s="20" t="s">
        <v>8</v>
      </c>
      <c r="B7" s="21"/>
      <c r="C7" s="22"/>
      <c r="D7" s="23"/>
      <c r="E7" s="23"/>
      <c r="F7" s="23"/>
      <c r="G7" s="21"/>
      <c r="H7" s="22"/>
      <c r="I7" s="23"/>
      <c r="J7" s="23"/>
      <c r="K7" s="23"/>
      <c r="L7" s="21"/>
      <c r="M7" s="22"/>
      <c r="N7" s="23"/>
      <c r="O7" s="23"/>
      <c r="P7" s="23"/>
      <c r="Q7" s="21"/>
      <c r="R7" s="22"/>
      <c r="S7" s="23"/>
      <c r="T7" s="23"/>
      <c r="U7" s="23"/>
      <c r="V7" s="21"/>
      <c r="W7" s="22"/>
      <c r="X7" s="23"/>
      <c r="Y7" s="23"/>
      <c r="Z7" s="23"/>
      <c r="AA7" s="21"/>
      <c r="AB7" s="22"/>
      <c r="AC7" s="23"/>
      <c r="AD7" s="23"/>
      <c r="AE7" s="24"/>
      <c r="AF7" s="25" t="str">
        <f>A7</f>
        <v>Gross Revs [€ million]</v>
      </c>
    </row>
    <row r="8" spans="1:34" x14ac:dyDescent="0.25">
      <c r="A8" s="26" t="s">
        <v>9</v>
      </c>
      <c r="B8" s="27">
        <v>6399.09</v>
      </c>
      <c r="C8" s="28">
        <v>17</v>
      </c>
      <c r="D8" s="28">
        <v>6477.5156173474497</v>
      </c>
      <c r="E8" s="28">
        <v>6275.4971932528251</v>
      </c>
      <c r="F8" s="29">
        <v>6393.0295406605592</v>
      </c>
      <c r="G8" s="27">
        <v>24580.449363684071</v>
      </c>
      <c r="H8" s="30">
        <v>17</v>
      </c>
      <c r="I8" s="28">
        <v>24639.567999999999</v>
      </c>
      <c r="J8" s="28">
        <v>24420.497193252824</v>
      </c>
      <c r="K8" s="31">
        <v>24563.6354230135</v>
      </c>
      <c r="L8" s="32">
        <v>24932.345403826457</v>
      </c>
      <c r="M8" s="30">
        <v>17</v>
      </c>
      <c r="N8" s="30">
        <v>25373.346407633901</v>
      </c>
      <c r="O8" s="30">
        <v>24519.57352863135</v>
      </c>
      <c r="P8" s="31">
        <v>24920.281335793905</v>
      </c>
      <c r="Q8" s="32">
        <v>25241.50725987793</v>
      </c>
      <c r="R8" s="30">
        <v>17</v>
      </c>
      <c r="S8" s="28">
        <v>26172.251503743464</v>
      </c>
      <c r="T8" s="28">
        <v>24629.350538726198</v>
      </c>
      <c r="U8" s="31">
        <v>25269.364429795351</v>
      </c>
      <c r="V8" s="32">
        <v>25571.211785233849</v>
      </c>
      <c r="W8" s="30">
        <v>17</v>
      </c>
      <c r="X8" s="28">
        <v>26841.861135592084</v>
      </c>
      <c r="Y8" s="28">
        <v>24603.112816553505</v>
      </c>
      <c r="Z8" s="31">
        <v>25605.916738349795</v>
      </c>
      <c r="AA8" s="32">
        <v>25936.144443282064</v>
      </c>
      <c r="AB8" s="30">
        <v>15</v>
      </c>
      <c r="AC8" s="28">
        <v>27454.457047769618</v>
      </c>
      <c r="AD8" s="28">
        <v>25254.301954220093</v>
      </c>
      <c r="AE8" s="33">
        <v>25970.885740380385</v>
      </c>
      <c r="AF8" s="34" t="str">
        <f t="shared" ref="AF8:AF73" si="0">A8</f>
        <v>Germany</v>
      </c>
    </row>
    <row r="9" spans="1:34" ht="15.75" customHeight="1" x14ac:dyDescent="0.25">
      <c r="A9" s="35" t="s">
        <v>10</v>
      </c>
      <c r="B9" s="36">
        <v>1.3439760621912544E-2</v>
      </c>
      <c r="C9" s="37">
        <v>11</v>
      </c>
      <c r="D9" s="38">
        <v>1.5643829447743673E-2</v>
      </c>
      <c r="E9" s="38">
        <v>7.0124773698836407E-3</v>
      </c>
      <c r="F9" s="39">
        <v>1.2853560777765827E-2</v>
      </c>
      <c r="G9" s="36">
        <v>1.1707562959885703E-2</v>
      </c>
      <c r="H9" s="37">
        <v>12</v>
      </c>
      <c r="I9" s="38">
        <v>1.3122851586157225E-2</v>
      </c>
      <c r="J9" s="38">
        <v>6.5072920793956008E-3</v>
      </c>
      <c r="K9" s="40">
        <v>1.1219421187456667E-2</v>
      </c>
      <c r="L9" s="41">
        <v>1.4914645337452681E-2</v>
      </c>
      <c r="M9" s="37">
        <v>12</v>
      </c>
      <c r="N9" s="38">
        <v>2.1653333097107201E-2</v>
      </c>
      <c r="O9" s="38">
        <v>8.0649360173985496E-3</v>
      </c>
      <c r="P9" s="40">
        <v>1.4953590975019771E-2</v>
      </c>
      <c r="Q9" s="41">
        <v>1.2827495235119965E-2</v>
      </c>
      <c r="R9" s="37">
        <v>12</v>
      </c>
      <c r="S9" s="38">
        <v>1.9751479037724895E-2</v>
      </c>
      <c r="T9" s="38">
        <v>7.1939952313797573E-3</v>
      </c>
      <c r="U9" s="40">
        <v>1.3054026511401867E-2</v>
      </c>
      <c r="V9" s="41">
        <v>1.3481456916571766E-2</v>
      </c>
      <c r="W9" s="37">
        <v>11</v>
      </c>
      <c r="X9" s="38">
        <v>2.0025582777351891E-2</v>
      </c>
      <c r="Y9" s="38">
        <v>6.381224334448099E-3</v>
      </c>
      <c r="Z9" s="40">
        <v>1.3613312086622774E-2</v>
      </c>
      <c r="AA9" s="41">
        <v>1.1550031075962752E-2</v>
      </c>
      <c r="AB9" s="37">
        <v>10</v>
      </c>
      <c r="AC9" s="38">
        <v>1.9360868959169331E-2</v>
      </c>
      <c r="AD9" s="38">
        <v>2.8235561198952652E-3</v>
      </c>
      <c r="AE9" s="39">
        <v>1.1111025021097074E-2</v>
      </c>
      <c r="AF9" s="42" t="str">
        <f t="shared" si="0"/>
        <v xml:space="preserve">Total Service rev growth YoY in % </v>
      </c>
    </row>
    <row r="10" spans="1:34" s="45" customFormat="1" x14ac:dyDescent="0.25">
      <c r="A10" s="43" t="s">
        <v>11</v>
      </c>
      <c r="B10" s="36">
        <v>1.7750000000000009E-2</v>
      </c>
      <c r="C10" s="37">
        <v>14</v>
      </c>
      <c r="D10" s="38">
        <v>2.1780587484035552E-2</v>
      </c>
      <c r="E10" s="38">
        <v>1.4464400256574361E-2</v>
      </c>
      <c r="F10" s="39">
        <v>1.7889235599098711E-2</v>
      </c>
      <c r="G10" s="36">
        <v>1.9876952624839905E-2</v>
      </c>
      <c r="H10" s="37">
        <v>15</v>
      </c>
      <c r="I10" s="38">
        <v>2.2840062604233324E-2</v>
      </c>
      <c r="J10" s="38">
        <v>9.226286824215002E-3</v>
      </c>
      <c r="K10" s="40">
        <v>1.9363588240808825E-2</v>
      </c>
      <c r="L10" s="41">
        <v>1.8642693558881485E-2</v>
      </c>
      <c r="M10" s="37">
        <v>15</v>
      </c>
      <c r="N10" s="38">
        <v>2.4999999999999911E-2</v>
      </c>
      <c r="O10" s="38">
        <v>4.4230469794839244E-3</v>
      </c>
      <c r="P10" s="40">
        <v>1.7678507185872258E-2</v>
      </c>
      <c r="Q10" s="41">
        <v>0.02</v>
      </c>
      <c r="R10" s="37">
        <v>15</v>
      </c>
      <c r="S10" s="38">
        <v>2.8681261881184694E-2</v>
      </c>
      <c r="T10" s="38">
        <v>-5.2173190469484432E-4</v>
      </c>
      <c r="U10" s="40">
        <v>1.7762520296043624E-2</v>
      </c>
      <c r="V10" s="41">
        <v>1.8412876361306951E-2</v>
      </c>
      <c r="W10" s="37">
        <v>15</v>
      </c>
      <c r="X10" s="38">
        <v>3.1112631622070452E-2</v>
      </c>
      <c r="Y10" s="38">
        <v>4.4110974283535498E-3</v>
      </c>
      <c r="Z10" s="40">
        <v>1.7860937787692748E-2</v>
      </c>
      <c r="AA10" s="41">
        <v>1.8412876361306951E-2</v>
      </c>
      <c r="AB10" s="37">
        <v>13</v>
      </c>
      <c r="AC10" s="38">
        <v>2.9338540232546118E-2</v>
      </c>
      <c r="AD10" s="38">
        <v>-2.9910986685260932E-3</v>
      </c>
      <c r="AE10" s="39">
        <v>1.7764740327447841E-2</v>
      </c>
      <c r="AF10" s="44" t="str">
        <f t="shared" si="0"/>
        <v>MSR growth YoY in %</v>
      </c>
    </row>
    <row r="11" spans="1:34" x14ac:dyDescent="0.25">
      <c r="A11" s="46" t="s">
        <v>12</v>
      </c>
      <c r="B11" s="47">
        <v>200</v>
      </c>
      <c r="C11" s="48">
        <v>8</v>
      </c>
      <c r="D11" s="48">
        <v>550</v>
      </c>
      <c r="E11" s="48">
        <v>135.00000000000091</v>
      </c>
      <c r="F11" s="49">
        <v>243.12500000000011</v>
      </c>
      <c r="G11" s="47">
        <v>615</v>
      </c>
      <c r="H11" s="48">
        <v>8</v>
      </c>
      <c r="I11" s="48">
        <v>1005</v>
      </c>
      <c r="J11" s="48">
        <v>330</v>
      </c>
      <c r="K11" s="50">
        <v>706.25</v>
      </c>
      <c r="L11" s="51">
        <v>632.5</v>
      </c>
      <c r="M11" s="48">
        <v>8</v>
      </c>
      <c r="N11" s="48">
        <v>1300</v>
      </c>
      <c r="O11" s="48">
        <v>450</v>
      </c>
      <c r="P11" s="50">
        <v>712.85</v>
      </c>
      <c r="Q11" s="51">
        <v>507.5</v>
      </c>
      <c r="R11" s="48">
        <v>8</v>
      </c>
      <c r="S11" s="48">
        <v>1600</v>
      </c>
      <c r="T11" s="48">
        <v>300</v>
      </c>
      <c r="U11" s="50">
        <v>651.25</v>
      </c>
      <c r="V11" s="51">
        <v>457.5</v>
      </c>
      <c r="W11" s="48">
        <v>8</v>
      </c>
      <c r="X11" s="48">
        <v>1600</v>
      </c>
      <c r="Y11" s="48">
        <v>-100</v>
      </c>
      <c r="Z11" s="50">
        <v>565.75</v>
      </c>
      <c r="AA11" s="51">
        <v>405</v>
      </c>
      <c r="AB11" s="48">
        <v>7</v>
      </c>
      <c r="AC11" s="48">
        <v>1600</v>
      </c>
      <c r="AD11" s="48">
        <v>-100</v>
      </c>
      <c r="AE11" s="49">
        <v>565.31428571428569</v>
      </c>
      <c r="AF11" s="52" t="str">
        <f t="shared" si="0"/>
        <v>Mobile Contract Net Adds (own-branded) ['000]</v>
      </c>
    </row>
    <row r="12" spans="1:34" x14ac:dyDescent="0.25">
      <c r="A12" s="53" t="s">
        <v>13</v>
      </c>
      <c r="B12" s="47">
        <v>34.250528680560805</v>
      </c>
      <c r="C12" s="48">
        <v>10</v>
      </c>
      <c r="D12" s="48">
        <v>46.2500000000041</v>
      </c>
      <c r="E12" s="48">
        <v>20</v>
      </c>
      <c r="F12" s="54">
        <v>33.881384136112729</v>
      </c>
      <c r="G12" s="47">
        <v>163.25052868056099</v>
      </c>
      <c r="H12" s="48">
        <v>10</v>
      </c>
      <c r="I12" s="48">
        <v>175.25000000000199</v>
      </c>
      <c r="J12" s="48">
        <v>149</v>
      </c>
      <c r="K12" s="50">
        <v>162.88138413611262</v>
      </c>
      <c r="L12" s="51">
        <v>113.325</v>
      </c>
      <c r="M12" s="48">
        <v>10</v>
      </c>
      <c r="N12" s="48">
        <v>200.21784277141299</v>
      </c>
      <c r="O12" s="48">
        <v>37</v>
      </c>
      <c r="P12" s="50">
        <v>109.36250058114133</v>
      </c>
      <c r="Q12" s="51">
        <v>108.32625</v>
      </c>
      <c r="R12" s="48">
        <v>10</v>
      </c>
      <c r="S12" s="48">
        <v>400</v>
      </c>
      <c r="T12" s="48">
        <v>17</v>
      </c>
      <c r="U12" s="50">
        <v>139.7016427577673</v>
      </c>
      <c r="V12" s="51">
        <v>90.252312500000002</v>
      </c>
      <c r="W12" s="48">
        <v>10</v>
      </c>
      <c r="X12" s="48">
        <v>500</v>
      </c>
      <c r="Y12" s="48">
        <v>-3</v>
      </c>
      <c r="Z12" s="50">
        <v>161.05036838846712</v>
      </c>
      <c r="AA12" s="51">
        <v>102.88493345058173</v>
      </c>
      <c r="AB12" s="48">
        <v>8</v>
      </c>
      <c r="AC12" s="48">
        <v>658.75421044256996</v>
      </c>
      <c r="AD12" s="48">
        <v>0</v>
      </c>
      <c r="AE12" s="49">
        <v>214.81753980335066</v>
      </c>
      <c r="AF12" s="55" t="str">
        <f t="shared" si="0"/>
        <v>Retail Line Losses ['000]</v>
      </c>
    </row>
    <row r="13" spans="1:34" x14ac:dyDescent="0.25">
      <c r="A13" s="53" t="s">
        <v>14</v>
      </c>
      <c r="B13" s="47">
        <v>68.5</v>
      </c>
      <c r="C13" s="48">
        <v>10</v>
      </c>
      <c r="D13" s="48">
        <v>80</v>
      </c>
      <c r="E13" s="48">
        <v>50</v>
      </c>
      <c r="F13" s="54">
        <v>68.231782000000337</v>
      </c>
      <c r="G13" s="47">
        <v>231.5</v>
      </c>
      <c r="H13" s="48">
        <v>10</v>
      </c>
      <c r="I13" s="48">
        <v>243</v>
      </c>
      <c r="J13" s="48">
        <v>213</v>
      </c>
      <c r="K13" s="50">
        <v>231.23178200000038</v>
      </c>
      <c r="L13" s="51">
        <v>233.05</v>
      </c>
      <c r="M13" s="48">
        <v>10</v>
      </c>
      <c r="N13" s="48">
        <v>422.40590049346065</v>
      </c>
      <c r="O13" s="48">
        <v>170.4</v>
      </c>
      <c r="P13" s="50">
        <v>247.97671754934646</v>
      </c>
      <c r="Q13" s="51">
        <v>202.90538350000045</v>
      </c>
      <c r="R13" s="48">
        <v>10</v>
      </c>
      <c r="S13" s="48">
        <v>425.44331209839584</v>
      </c>
      <c r="T13" s="48">
        <v>100</v>
      </c>
      <c r="U13" s="50">
        <v>208.73690790983966</v>
      </c>
      <c r="V13" s="51">
        <v>169.25</v>
      </c>
      <c r="W13" s="48">
        <v>10</v>
      </c>
      <c r="X13" s="48">
        <v>428.50121267186478</v>
      </c>
      <c r="Y13" s="48">
        <v>0</v>
      </c>
      <c r="Z13" s="50">
        <v>181.69178397968585</v>
      </c>
      <c r="AA13" s="51">
        <v>137.5</v>
      </c>
      <c r="AB13" s="48">
        <v>8</v>
      </c>
      <c r="AC13" s="48">
        <v>431.57973116826906</v>
      </c>
      <c r="AD13" s="48">
        <v>0</v>
      </c>
      <c r="AE13" s="49">
        <v>156.04295727415899</v>
      </c>
      <c r="AF13" s="55" t="str">
        <f t="shared" si="0"/>
        <v>BB retail Net Adds DT ['000]</v>
      </c>
    </row>
    <row r="14" spans="1:34" x14ac:dyDescent="0.25">
      <c r="A14" s="26" t="s">
        <v>15</v>
      </c>
      <c r="B14" s="27">
        <v>19916.448495228775</v>
      </c>
      <c r="C14" s="28">
        <v>17</v>
      </c>
      <c r="D14" s="28">
        <v>21005.89</v>
      </c>
      <c r="E14" s="28">
        <v>18673.813434771335</v>
      </c>
      <c r="F14" s="29">
        <v>19947.593898638668</v>
      </c>
      <c r="G14" s="27">
        <v>75791.953062220127</v>
      </c>
      <c r="H14" s="30">
        <v>17</v>
      </c>
      <c r="I14" s="28">
        <v>76995.89</v>
      </c>
      <c r="J14" s="28">
        <v>67791</v>
      </c>
      <c r="K14" s="31">
        <v>75276.775761511803</v>
      </c>
      <c r="L14" s="32">
        <v>77522.107120175919</v>
      </c>
      <c r="M14" s="30">
        <v>17</v>
      </c>
      <c r="N14" s="28">
        <v>84205.17673844118</v>
      </c>
      <c r="O14" s="28">
        <v>74476.404515972972</v>
      </c>
      <c r="P14" s="31">
        <v>77526.543940778429</v>
      </c>
      <c r="Q14" s="32">
        <v>80648.535557011754</v>
      </c>
      <c r="R14" s="30">
        <v>17</v>
      </c>
      <c r="S14" s="28">
        <v>88180.334155004995</v>
      </c>
      <c r="T14" s="28">
        <v>75856.72321319519</v>
      </c>
      <c r="U14" s="31">
        <v>80206.781186698121</v>
      </c>
      <c r="V14" s="32">
        <v>82999.233474798049</v>
      </c>
      <c r="W14" s="30">
        <v>17</v>
      </c>
      <c r="X14" s="28">
        <v>91653.299585165281</v>
      </c>
      <c r="Y14" s="28">
        <v>77682.196744461035</v>
      </c>
      <c r="Z14" s="31">
        <v>82829.493121027423</v>
      </c>
      <c r="AA14" s="32">
        <v>85397.838036001442</v>
      </c>
      <c r="AB14" s="30">
        <v>15</v>
      </c>
      <c r="AC14" s="28">
        <v>95153.821257035015</v>
      </c>
      <c r="AD14" s="28">
        <v>78129.771720051809</v>
      </c>
      <c r="AE14" s="29">
        <v>86029.668129075944</v>
      </c>
      <c r="AF14" s="34" t="str">
        <f t="shared" si="0"/>
        <v>TMUS (gross revs in €)</v>
      </c>
    </row>
    <row r="15" spans="1:34" x14ac:dyDescent="0.25">
      <c r="A15" s="35" t="s">
        <v>16</v>
      </c>
      <c r="B15" s="30">
        <v>20309</v>
      </c>
      <c r="C15" s="37">
        <v>15</v>
      </c>
      <c r="D15" s="37">
        <v>20679.888970262837</v>
      </c>
      <c r="E15" s="37">
        <v>20259.589734894067</v>
      </c>
      <c r="F15" s="56">
        <v>20383.724340088625</v>
      </c>
      <c r="G15" s="30">
        <v>79625.759113250126</v>
      </c>
      <c r="H15" s="37">
        <v>16</v>
      </c>
      <c r="I15" s="37">
        <v>80153.89</v>
      </c>
      <c r="J15" s="37">
        <v>79449.927320321658</v>
      </c>
      <c r="K15" s="57">
        <v>79716.953368833099</v>
      </c>
      <c r="L15" s="58">
        <v>81834.66393103305</v>
      </c>
      <c r="M15" s="37">
        <v>16</v>
      </c>
      <c r="N15" s="37">
        <v>83767.246500241032</v>
      </c>
      <c r="O15" s="37">
        <v>80011.528827111426</v>
      </c>
      <c r="P15" s="57">
        <v>81854.298186210581</v>
      </c>
      <c r="Q15" s="58">
        <v>84251.451933210017</v>
      </c>
      <c r="R15" s="37">
        <v>16</v>
      </c>
      <c r="S15" s="37">
        <v>87478.669386448499</v>
      </c>
      <c r="T15" s="37">
        <v>81698.140240382534</v>
      </c>
      <c r="U15" s="57">
        <v>84630.343222384327</v>
      </c>
      <c r="V15" s="58">
        <v>86908.650288479112</v>
      </c>
      <c r="W15" s="37">
        <v>16</v>
      </c>
      <c r="X15" s="37">
        <v>90949.396065032197</v>
      </c>
      <c r="Y15" s="37">
        <v>82841.585660702403</v>
      </c>
      <c r="Z15" s="57">
        <v>87275.709513461043</v>
      </c>
      <c r="AA15" s="58">
        <v>90675.130395700442</v>
      </c>
      <c r="AB15" s="37">
        <v>14</v>
      </c>
      <c r="AC15" s="37">
        <v>94436.117468143842</v>
      </c>
      <c r="AD15" s="37">
        <v>81458.760306054406</v>
      </c>
      <c r="AE15" s="56">
        <v>90215.117095440641</v>
      </c>
      <c r="AF15" s="42" t="str">
        <f t="shared" si="0"/>
        <v>Gross revs in $ (US GAAP)</v>
      </c>
    </row>
    <row r="16" spans="1:34" x14ac:dyDescent="0.25">
      <c r="A16" s="35" t="s">
        <v>17</v>
      </c>
      <c r="B16" s="30">
        <v>15518</v>
      </c>
      <c r="C16" s="37">
        <v>16</v>
      </c>
      <c r="D16" s="37">
        <v>15807.473067480336</v>
      </c>
      <c r="E16" s="37">
        <v>14963</v>
      </c>
      <c r="F16" s="56">
        <v>15493.210746776536</v>
      </c>
      <c r="G16" s="30">
        <v>61322.999999999993</v>
      </c>
      <c r="H16" s="37">
        <v>17</v>
      </c>
      <c r="I16" s="37">
        <v>62426.473067480336</v>
      </c>
      <c r="J16" s="37">
        <v>58369</v>
      </c>
      <c r="K16" s="57">
        <v>61207.54674402497</v>
      </c>
      <c r="L16" s="58">
        <v>63473.195372246708</v>
      </c>
      <c r="M16" s="37">
        <v>17</v>
      </c>
      <c r="N16" s="37">
        <v>64707.476510932662</v>
      </c>
      <c r="O16" s="37">
        <v>62406.446500241036</v>
      </c>
      <c r="P16" s="57">
        <v>63545.620529620152</v>
      </c>
      <c r="Q16" s="58">
        <v>66030.183719291948</v>
      </c>
      <c r="R16" s="37">
        <v>17</v>
      </c>
      <c r="S16" s="37">
        <v>68414.811878751119</v>
      </c>
      <c r="T16" s="37">
        <v>64442.00327500001</v>
      </c>
      <c r="U16" s="57">
        <v>66032.432758489565</v>
      </c>
      <c r="V16" s="58">
        <v>68768.351198505741</v>
      </c>
      <c r="W16" s="37">
        <v>17</v>
      </c>
      <c r="X16" s="37">
        <v>72195.721423352385</v>
      </c>
      <c r="Y16" s="37">
        <v>64463.585660702396</v>
      </c>
      <c r="Z16" s="57">
        <v>68348.741183829829</v>
      </c>
      <c r="AA16" s="58">
        <v>71488.678091809867</v>
      </c>
      <c r="AB16" s="37">
        <v>15</v>
      </c>
      <c r="AC16" s="37">
        <v>76148.243159966471</v>
      </c>
      <c r="AD16" s="37">
        <v>63180.760306054413</v>
      </c>
      <c r="AE16" s="56">
        <v>70837.397717782485</v>
      </c>
      <c r="AF16" s="42" t="str">
        <f t="shared" si="0"/>
        <v>Service revs in $ (US GAAP)</v>
      </c>
    </row>
    <row r="17" spans="1:32" x14ac:dyDescent="0.25">
      <c r="A17" s="59" t="s">
        <v>18</v>
      </c>
      <c r="B17" s="60">
        <v>1.0214018939393938</v>
      </c>
      <c r="C17" s="61">
        <v>16</v>
      </c>
      <c r="D17" s="62">
        <v>1.07</v>
      </c>
      <c r="E17" s="62">
        <v>1.0016</v>
      </c>
      <c r="F17" s="63">
        <v>1.0251950360096778</v>
      </c>
      <c r="G17" s="64">
        <v>1.054</v>
      </c>
      <c r="H17" s="61">
        <v>17</v>
      </c>
      <c r="I17" s="62">
        <v>1.0660000000000001</v>
      </c>
      <c r="J17" s="62">
        <v>1.02</v>
      </c>
      <c r="K17" s="65">
        <v>1.0526862136363107</v>
      </c>
      <c r="L17" s="66">
        <v>1.07</v>
      </c>
      <c r="M17" s="61">
        <v>17</v>
      </c>
      <c r="N17" s="62">
        <v>1.085</v>
      </c>
      <c r="O17" s="62">
        <v>0.99770000000000003</v>
      </c>
      <c r="P17" s="65">
        <v>1.0590504649339298</v>
      </c>
      <c r="Q17" s="66">
        <v>1.07</v>
      </c>
      <c r="R17" s="61">
        <v>17</v>
      </c>
      <c r="S17" s="62">
        <v>1.0856999999999994</v>
      </c>
      <c r="T17" s="62">
        <v>0.99770000000000003</v>
      </c>
      <c r="U17" s="65">
        <v>1.0609404145102956</v>
      </c>
      <c r="V17" s="66">
        <v>1.07</v>
      </c>
      <c r="W17" s="61">
        <v>17</v>
      </c>
      <c r="X17" s="62">
        <v>1.0856999999999994</v>
      </c>
      <c r="Y17" s="62">
        <v>0.99770000000000003</v>
      </c>
      <c r="Z17" s="65">
        <v>1.0609404145102956</v>
      </c>
      <c r="AA17" s="66">
        <v>1.07</v>
      </c>
      <c r="AB17" s="61">
        <v>15</v>
      </c>
      <c r="AC17" s="62">
        <v>1.085</v>
      </c>
      <c r="AD17" s="62">
        <v>0.99770000000000003</v>
      </c>
      <c r="AE17" s="63">
        <v>1.058019136445002</v>
      </c>
      <c r="AF17" s="67" t="str">
        <f t="shared" si="0"/>
        <v>$-FX-Rate: 1 Euro for ...</v>
      </c>
    </row>
    <row r="18" spans="1:32" x14ac:dyDescent="0.25">
      <c r="A18" s="26" t="s">
        <v>19</v>
      </c>
      <c r="B18" s="27">
        <v>2924.5406152486853</v>
      </c>
      <c r="C18" s="28">
        <v>17</v>
      </c>
      <c r="D18" s="28">
        <v>2985.9695888618712</v>
      </c>
      <c r="E18" s="28">
        <v>2686.97</v>
      </c>
      <c r="F18" s="68">
        <v>2907.3563841249756</v>
      </c>
      <c r="G18" s="69">
        <v>11221.540615248683</v>
      </c>
      <c r="H18" s="30">
        <v>17</v>
      </c>
      <c r="I18" s="30">
        <v>11294</v>
      </c>
      <c r="J18" s="30">
        <v>10945.97</v>
      </c>
      <c r="K18" s="70">
        <v>11191.972684641236</v>
      </c>
      <c r="L18" s="71">
        <v>11376.153700409941</v>
      </c>
      <c r="M18" s="30">
        <v>17</v>
      </c>
      <c r="N18" s="30">
        <v>11579.706179599114</v>
      </c>
      <c r="O18" s="30">
        <v>10732.622468479998</v>
      </c>
      <c r="P18" s="70">
        <v>11325.180239052957</v>
      </c>
      <c r="Q18" s="71">
        <v>11539.991809018476</v>
      </c>
      <c r="R18" s="30">
        <v>17</v>
      </c>
      <c r="S18" s="30">
        <v>11893.655859456108</v>
      </c>
      <c r="T18" s="30">
        <v>10947.274917849598</v>
      </c>
      <c r="U18" s="70">
        <v>11466.469912847235</v>
      </c>
      <c r="V18" s="71">
        <v>11660.324690030695</v>
      </c>
      <c r="W18" s="30">
        <v>17</v>
      </c>
      <c r="X18" s="30">
        <v>12223.395918442315</v>
      </c>
      <c r="Y18" s="30">
        <v>11006.733869146372</v>
      </c>
      <c r="Z18" s="70">
        <v>11611.073667981174</v>
      </c>
      <c r="AA18" s="71">
        <v>11747.898972187286</v>
      </c>
      <c r="AB18" s="30">
        <v>15</v>
      </c>
      <c r="AC18" s="30">
        <v>12570.227626261478</v>
      </c>
      <c r="AD18" s="30">
        <v>11045.217368908379</v>
      </c>
      <c r="AE18" s="68">
        <v>11783.214697885938</v>
      </c>
      <c r="AF18" s="34" t="str">
        <f t="shared" si="0"/>
        <v>Europe</v>
      </c>
    </row>
    <row r="19" spans="1:32" x14ac:dyDescent="0.25">
      <c r="A19" s="26" t="s">
        <v>20</v>
      </c>
      <c r="B19" s="27">
        <v>295</v>
      </c>
      <c r="C19" s="28">
        <v>17</v>
      </c>
      <c r="D19" s="28">
        <v>303.20717246244271</v>
      </c>
      <c r="E19" s="28">
        <v>4</v>
      </c>
      <c r="F19" s="68">
        <v>275.48076350210738</v>
      </c>
      <c r="G19" s="69">
        <v>1703</v>
      </c>
      <c r="H19" s="30">
        <v>17</v>
      </c>
      <c r="I19" s="30">
        <v>1712.2071724624427</v>
      </c>
      <c r="J19" s="30">
        <v>1156.925</v>
      </c>
      <c r="K19" s="70">
        <v>1651.8337046785778</v>
      </c>
      <c r="L19" s="71">
        <v>17</v>
      </c>
      <c r="M19" s="30">
        <v>12</v>
      </c>
      <c r="N19" s="30">
        <v>98</v>
      </c>
      <c r="O19" s="30">
        <v>-18</v>
      </c>
      <c r="P19" s="70">
        <v>16.083333333333332</v>
      </c>
      <c r="Q19" s="71">
        <v>7.5</v>
      </c>
      <c r="R19" s="30">
        <v>12</v>
      </c>
      <c r="S19" s="30">
        <v>20</v>
      </c>
      <c r="T19" s="30">
        <v>-18</v>
      </c>
      <c r="U19" s="70">
        <v>7.916666666666667</v>
      </c>
      <c r="V19" s="71">
        <v>7.5</v>
      </c>
      <c r="W19" s="30">
        <v>12</v>
      </c>
      <c r="X19" s="30">
        <v>20</v>
      </c>
      <c r="Y19" s="30">
        <v>-18</v>
      </c>
      <c r="Z19" s="70">
        <v>7.916666666666667</v>
      </c>
      <c r="AA19" s="71">
        <v>15</v>
      </c>
      <c r="AB19" s="30">
        <v>9</v>
      </c>
      <c r="AC19" s="30">
        <v>20</v>
      </c>
      <c r="AD19" s="30">
        <v>0</v>
      </c>
      <c r="AE19" s="68">
        <v>10.333333333333334</v>
      </c>
      <c r="AF19" s="34" t="str">
        <f t="shared" si="0"/>
        <v>Group Development</v>
      </c>
    </row>
    <row r="20" spans="1:32" x14ac:dyDescent="0.25">
      <c r="A20" s="35" t="s">
        <v>21</v>
      </c>
      <c r="B20" s="30" t="s">
        <v>64</v>
      </c>
      <c r="C20" s="37">
        <v>0</v>
      </c>
      <c r="D20" s="37">
        <v>0</v>
      </c>
      <c r="E20" s="37">
        <v>0</v>
      </c>
      <c r="F20" s="56" t="s">
        <v>64</v>
      </c>
      <c r="G20" s="30">
        <v>536</v>
      </c>
      <c r="H20" s="37">
        <v>12</v>
      </c>
      <c r="I20" s="37">
        <v>536</v>
      </c>
      <c r="J20" s="37">
        <v>520</v>
      </c>
      <c r="K20" s="57">
        <v>534.66666666666663</v>
      </c>
      <c r="L20" s="58" t="s">
        <v>64</v>
      </c>
      <c r="M20" s="37">
        <v>0</v>
      </c>
      <c r="N20" s="37">
        <v>0</v>
      </c>
      <c r="O20" s="37">
        <v>0</v>
      </c>
      <c r="P20" s="57" t="s">
        <v>64</v>
      </c>
      <c r="Q20" s="58" t="s">
        <v>64</v>
      </c>
      <c r="R20" s="37">
        <v>0</v>
      </c>
      <c r="S20" s="37">
        <v>0</v>
      </c>
      <c r="T20" s="37">
        <v>0</v>
      </c>
      <c r="U20" s="57" t="s">
        <v>64</v>
      </c>
      <c r="V20" s="58" t="s">
        <v>64</v>
      </c>
      <c r="W20" s="37">
        <v>0</v>
      </c>
      <c r="X20" s="37">
        <v>0</v>
      </c>
      <c r="Y20" s="37">
        <v>0</v>
      </c>
      <c r="Z20" s="57" t="s">
        <v>64</v>
      </c>
      <c r="AA20" s="58" t="s">
        <v>64</v>
      </c>
      <c r="AB20" s="37">
        <v>0</v>
      </c>
      <c r="AC20" s="37">
        <v>0</v>
      </c>
      <c r="AD20" s="37">
        <v>0</v>
      </c>
      <c r="AE20" s="56" t="s">
        <v>64</v>
      </c>
      <c r="AF20" s="42" t="str">
        <f t="shared" si="0"/>
        <v>NL</v>
      </c>
    </row>
    <row r="21" spans="1:32" x14ac:dyDescent="0.25">
      <c r="A21" s="35" t="s">
        <v>22</v>
      </c>
      <c r="B21" s="30">
        <v>291.45315888479627</v>
      </c>
      <c r="C21" s="37">
        <v>13</v>
      </c>
      <c r="D21" s="37">
        <v>303.20717246244271</v>
      </c>
      <c r="E21" s="37">
        <v>280.6880000000001</v>
      </c>
      <c r="F21" s="56">
        <v>291.77407534890961</v>
      </c>
      <c r="G21" s="30">
        <v>1148.8499999999999</v>
      </c>
      <c r="H21" s="37">
        <v>13</v>
      </c>
      <c r="I21" s="37">
        <v>1171.53</v>
      </c>
      <c r="J21" s="37">
        <v>1112</v>
      </c>
      <c r="K21" s="57">
        <v>1149.0048445796785</v>
      </c>
      <c r="L21" s="58" t="s">
        <v>64</v>
      </c>
      <c r="M21" s="37">
        <v>0</v>
      </c>
      <c r="N21" s="37">
        <v>0</v>
      </c>
      <c r="O21" s="37">
        <v>0</v>
      </c>
      <c r="P21" s="57" t="s">
        <v>64</v>
      </c>
      <c r="Q21" s="58" t="s">
        <v>64</v>
      </c>
      <c r="R21" s="37">
        <v>0</v>
      </c>
      <c r="S21" s="37">
        <v>0</v>
      </c>
      <c r="T21" s="37">
        <v>0</v>
      </c>
      <c r="U21" s="57" t="s">
        <v>64</v>
      </c>
      <c r="V21" s="58" t="s">
        <v>64</v>
      </c>
      <c r="W21" s="37">
        <v>0</v>
      </c>
      <c r="X21" s="37">
        <v>0</v>
      </c>
      <c r="Y21" s="37">
        <v>0</v>
      </c>
      <c r="Z21" s="57" t="s">
        <v>64</v>
      </c>
      <c r="AA21" s="58" t="s">
        <v>64</v>
      </c>
      <c r="AB21" s="37">
        <v>0</v>
      </c>
      <c r="AC21" s="37">
        <v>0</v>
      </c>
      <c r="AD21" s="37">
        <v>0</v>
      </c>
      <c r="AE21" s="56" t="s">
        <v>64</v>
      </c>
      <c r="AF21" s="42" t="str">
        <f t="shared" si="0"/>
        <v>GD Towers</v>
      </c>
    </row>
    <row r="22" spans="1:32" x14ac:dyDescent="0.25">
      <c r="A22" s="26" t="s">
        <v>23</v>
      </c>
      <c r="B22" s="27">
        <v>971.8125</v>
      </c>
      <c r="C22" s="28">
        <v>17</v>
      </c>
      <c r="D22" s="28">
        <v>1042.405</v>
      </c>
      <c r="E22" s="28">
        <v>925.40999999999985</v>
      </c>
      <c r="F22" s="68">
        <v>982.79414705882346</v>
      </c>
      <c r="G22" s="69">
        <v>3792.19</v>
      </c>
      <c r="H22" s="30">
        <v>17</v>
      </c>
      <c r="I22" s="30">
        <v>3965.27</v>
      </c>
      <c r="J22" s="30">
        <v>3721.41</v>
      </c>
      <c r="K22" s="70">
        <v>3832.2588529411769</v>
      </c>
      <c r="L22" s="71">
        <v>3825.5770000000002</v>
      </c>
      <c r="M22" s="30">
        <v>17</v>
      </c>
      <c r="N22" s="30">
        <v>4120.0778499999997</v>
      </c>
      <c r="O22" s="30">
        <v>3721.41</v>
      </c>
      <c r="P22" s="70">
        <v>3846.1201835294114</v>
      </c>
      <c r="Q22" s="71">
        <v>3844.17</v>
      </c>
      <c r="R22" s="30">
        <v>17</v>
      </c>
      <c r="S22" s="30">
        <v>4099.4774607499994</v>
      </c>
      <c r="T22" s="30">
        <v>3714.2423737500003</v>
      </c>
      <c r="U22" s="70">
        <v>3856.4178201447057</v>
      </c>
      <c r="V22" s="71">
        <v>3844.17</v>
      </c>
      <c r="W22" s="30">
        <v>17</v>
      </c>
      <c r="X22" s="30">
        <v>4107.6764156714999</v>
      </c>
      <c r="Y22" s="30">
        <v>3677.0999500124999</v>
      </c>
      <c r="Z22" s="70">
        <v>3869.7593124010396</v>
      </c>
      <c r="AA22" s="71">
        <v>3880.3675108501097</v>
      </c>
      <c r="AB22" s="30">
        <v>15</v>
      </c>
      <c r="AC22" s="30">
        <v>4154.8130151047999</v>
      </c>
      <c r="AD22" s="30">
        <v>3638.4933517967997</v>
      </c>
      <c r="AE22" s="68">
        <v>3904.3724698123883</v>
      </c>
      <c r="AF22" s="34" t="str">
        <f t="shared" si="0"/>
        <v>T-Systems</v>
      </c>
    </row>
    <row r="23" spans="1:32" x14ac:dyDescent="0.25">
      <c r="A23" s="26" t="s">
        <v>24</v>
      </c>
      <c r="B23" s="27">
        <v>600</v>
      </c>
      <c r="C23" s="28">
        <v>17</v>
      </c>
      <c r="D23" s="28">
        <v>662.69999999999982</v>
      </c>
      <c r="E23" s="28">
        <v>560.99690402476779</v>
      </c>
      <c r="F23" s="68">
        <v>597.74217281138328</v>
      </c>
      <c r="G23" s="69">
        <v>2402</v>
      </c>
      <c r="H23" s="30">
        <v>17</v>
      </c>
      <c r="I23" s="30">
        <v>2515.3000000000002</v>
      </c>
      <c r="J23" s="30">
        <v>2362.9969040247679</v>
      </c>
      <c r="K23" s="70">
        <v>2408.0598198702069</v>
      </c>
      <c r="L23" s="71">
        <v>2378.1840000000002</v>
      </c>
      <c r="M23" s="30">
        <v>17</v>
      </c>
      <c r="N23" s="30">
        <v>2489.912875</v>
      </c>
      <c r="O23" s="30">
        <v>2220.1806633919041</v>
      </c>
      <c r="P23" s="70">
        <v>2367.0156520023165</v>
      </c>
      <c r="Q23" s="71">
        <v>2364.1</v>
      </c>
      <c r="R23" s="30">
        <v>17</v>
      </c>
      <c r="S23" s="30">
        <v>2477.4633106249998</v>
      </c>
      <c r="T23" s="30">
        <v>2085.9960373641056</v>
      </c>
      <c r="U23" s="70">
        <v>2334.2789276841545</v>
      </c>
      <c r="V23" s="71">
        <v>2364.1</v>
      </c>
      <c r="W23" s="30">
        <v>17</v>
      </c>
      <c r="X23" s="30">
        <v>2447.7337508974997</v>
      </c>
      <c r="Y23" s="30">
        <v>1959.9213431806427</v>
      </c>
      <c r="Z23" s="70">
        <v>2303.6170971511492</v>
      </c>
      <c r="AA23" s="71">
        <v>2364.1</v>
      </c>
      <c r="AB23" s="30">
        <v>15</v>
      </c>
      <c r="AC23" s="30">
        <v>2440.0529999999999</v>
      </c>
      <c r="AD23" s="30">
        <v>1841.4664278600096</v>
      </c>
      <c r="AE23" s="68">
        <v>2269.0110893777805</v>
      </c>
      <c r="AF23" s="34" t="str">
        <f t="shared" si="0"/>
        <v>GHS</v>
      </c>
    </row>
    <row r="24" spans="1:32" x14ac:dyDescent="0.25">
      <c r="A24" s="72" t="s">
        <v>25</v>
      </c>
      <c r="B24" s="69">
        <v>-1152.4424202301998</v>
      </c>
      <c r="C24" s="37">
        <v>17</v>
      </c>
      <c r="D24" s="37">
        <v>-429.34263583740176</v>
      </c>
      <c r="E24" s="37">
        <v>-1300</v>
      </c>
      <c r="F24" s="56">
        <v>-1121.1868514556156</v>
      </c>
      <c r="G24" s="69">
        <v>-4634</v>
      </c>
      <c r="H24" s="37">
        <v>17</v>
      </c>
      <c r="I24" s="37">
        <v>-4405.2740426594173</v>
      </c>
      <c r="J24" s="37">
        <v>-5016.7799999999988</v>
      </c>
      <c r="K24" s="57">
        <v>-4660.5702043967922</v>
      </c>
      <c r="L24" s="71">
        <v>-4489.4559499999996</v>
      </c>
      <c r="M24" s="37">
        <v>17</v>
      </c>
      <c r="N24" s="37">
        <v>-3491.2760103235341</v>
      </c>
      <c r="O24" s="37">
        <v>-5016.7799999999988</v>
      </c>
      <c r="P24" s="57">
        <v>-4307.6624782522795</v>
      </c>
      <c r="Q24" s="71">
        <v>-4430</v>
      </c>
      <c r="R24" s="37">
        <v>17</v>
      </c>
      <c r="S24" s="37">
        <v>-3353.3721958710521</v>
      </c>
      <c r="T24" s="37">
        <v>-5016.7799999999988</v>
      </c>
      <c r="U24" s="57">
        <v>-4289.6228184370693</v>
      </c>
      <c r="V24" s="71">
        <v>-4422.3385835475001</v>
      </c>
      <c r="W24" s="37">
        <v>17</v>
      </c>
      <c r="X24" s="37">
        <v>-3294.5666162984594</v>
      </c>
      <c r="Y24" s="37">
        <v>-5095.7707883830681</v>
      </c>
      <c r="Z24" s="57">
        <v>-4286.6654304053573</v>
      </c>
      <c r="AA24" s="71">
        <v>-4400.2268906297622</v>
      </c>
      <c r="AB24" s="37">
        <v>15</v>
      </c>
      <c r="AC24" s="37">
        <v>-2990.7285637108471</v>
      </c>
      <c r="AD24" s="37">
        <v>-5207.378735291828</v>
      </c>
      <c r="AE24" s="56">
        <v>-4304.543507362544</v>
      </c>
      <c r="AF24" s="73" t="str">
        <f t="shared" si="0"/>
        <v>Reconciliation</v>
      </c>
    </row>
    <row r="25" spans="1:32" x14ac:dyDescent="0.25">
      <c r="A25" s="74" t="s">
        <v>26</v>
      </c>
      <c r="B25" s="75">
        <v>30014.48920188074</v>
      </c>
      <c r="C25" s="76">
        <v>17</v>
      </c>
      <c r="D25" s="76">
        <v>30995.8812</v>
      </c>
      <c r="E25" s="76">
        <v>28304.699964361185</v>
      </c>
      <c r="F25" s="77">
        <v>29982.810055340902</v>
      </c>
      <c r="G25" s="78">
        <v>114818.94021679452</v>
      </c>
      <c r="H25" s="79">
        <v>17</v>
      </c>
      <c r="I25" s="79">
        <v>116164.88119999999</v>
      </c>
      <c r="J25" s="80">
        <v>112917.69996436118</v>
      </c>
      <c r="K25" s="81">
        <v>114754.47184862792</v>
      </c>
      <c r="L25" s="82">
        <v>115940.65877432079</v>
      </c>
      <c r="M25" s="79">
        <v>17</v>
      </c>
      <c r="N25" s="79">
        <v>122827.59470329765</v>
      </c>
      <c r="O25" s="80">
        <v>112818.73291417169</v>
      </c>
      <c r="P25" s="81">
        <v>115972.8417478459</v>
      </c>
      <c r="Q25" s="83">
        <v>119523.21874660789</v>
      </c>
      <c r="R25" s="79">
        <v>17</v>
      </c>
      <c r="S25" s="79">
        <v>127245.87069567814</v>
      </c>
      <c r="T25" s="80">
        <v>115132.77068929354</v>
      </c>
      <c r="U25" s="81">
        <v>119139.2133537467</v>
      </c>
      <c r="V25" s="82">
        <v>122298.49892119362</v>
      </c>
      <c r="W25" s="79">
        <v>17</v>
      </c>
      <c r="X25" s="79">
        <v>131169.13676830436</v>
      </c>
      <c r="Y25" s="80">
        <v>116210.30936977554</v>
      </c>
      <c r="Z25" s="81">
        <v>122237.52477166377</v>
      </c>
      <c r="AA25" s="83">
        <v>126009.75796794459</v>
      </c>
      <c r="AB25" s="79">
        <v>15</v>
      </c>
      <c r="AC25" s="79">
        <v>135057.47349728271</v>
      </c>
      <c r="AD25" s="80">
        <v>117748.84987883775</v>
      </c>
      <c r="AE25" s="84">
        <v>126006.23740544336</v>
      </c>
      <c r="AF25" s="85" t="str">
        <f t="shared" si="0"/>
        <v>Group revs</v>
      </c>
    </row>
    <row r="26" spans="1:32" s="95" customFormat="1" ht="12.75" customHeight="1" x14ac:dyDescent="0.25">
      <c r="A26" s="86"/>
      <c r="B26" s="87"/>
      <c r="C26" s="88"/>
      <c r="D26" s="88"/>
      <c r="E26" s="88"/>
      <c r="F26" s="88"/>
      <c r="G26" s="87"/>
      <c r="H26" s="88"/>
      <c r="I26" s="88"/>
      <c r="J26" s="88"/>
      <c r="K26" s="89"/>
      <c r="L26" s="90"/>
      <c r="M26" s="91"/>
      <c r="N26" s="88"/>
      <c r="O26" s="88"/>
      <c r="P26" s="89"/>
      <c r="Q26" s="92"/>
      <c r="R26" s="91"/>
      <c r="S26" s="88"/>
      <c r="T26" s="88"/>
      <c r="U26" s="89"/>
      <c r="V26" s="90"/>
      <c r="W26" s="91"/>
      <c r="X26" s="88"/>
      <c r="Y26" s="88"/>
      <c r="Z26" s="89"/>
      <c r="AA26" s="92"/>
      <c r="AB26" s="91"/>
      <c r="AC26" s="88"/>
      <c r="AD26" s="88"/>
      <c r="AE26" s="93"/>
      <c r="AF26" s="94"/>
    </row>
    <row r="27" spans="1:32" ht="15.75" customHeight="1" x14ac:dyDescent="0.25">
      <c r="A27" s="96" t="s">
        <v>27</v>
      </c>
      <c r="B27" s="97"/>
      <c r="C27" s="98"/>
      <c r="D27" s="98"/>
      <c r="E27" s="98"/>
      <c r="F27" s="99"/>
      <c r="G27" s="100"/>
      <c r="H27" s="99"/>
      <c r="I27" s="99"/>
      <c r="J27" s="99"/>
      <c r="K27" s="98"/>
      <c r="L27" s="101"/>
      <c r="M27" s="99"/>
      <c r="N27" s="99"/>
      <c r="O27" s="99"/>
      <c r="P27" s="98"/>
      <c r="Q27" s="101"/>
      <c r="R27" s="99"/>
      <c r="S27" s="99"/>
      <c r="T27" s="102"/>
      <c r="U27" s="98"/>
      <c r="V27" s="101"/>
      <c r="W27" s="99"/>
      <c r="X27" s="99"/>
      <c r="Y27" s="99"/>
      <c r="Z27" s="98"/>
      <c r="AA27" s="100"/>
      <c r="AB27" s="99"/>
      <c r="AC27" s="99"/>
      <c r="AD27" s="99"/>
      <c r="AE27" s="103"/>
      <c r="AF27" s="104" t="str">
        <f t="shared" si="0"/>
        <v>Net Revs [€ million]</v>
      </c>
    </row>
    <row r="28" spans="1:32" x14ac:dyDescent="0.25">
      <c r="A28" s="72" t="s">
        <v>9</v>
      </c>
      <c r="B28" s="105">
        <v>6227.5906691188011</v>
      </c>
      <c r="C28" s="106">
        <v>11</v>
      </c>
      <c r="D28" s="106">
        <v>6287.0292001896032</v>
      </c>
      <c r="E28" s="106">
        <v>6100.2406378592786</v>
      </c>
      <c r="F28" s="107">
        <v>6212.2634496526789</v>
      </c>
      <c r="G28" s="32">
        <v>23925.15007220261</v>
      </c>
      <c r="H28" s="106">
        <v>12</v>
      </c>
      <c r="I28" s="106">
        <v>24082.029200189601</v>
      </c>
      <c r="J28" s="106">
        <v>23677.753920871699</v>
      </c>
      <c r="K28" s="108">
        <v>23919.273858474204</v>
      </c>
      <c r="L28" s="71">
        <v>24357.774308366374</v>
      </c>
      <c r="M28" s="106">
        <v>12</v>
      </c>
      <c r="N28" s="106">
        <v>24550.266959670273</v>
      </c>
      <c r="O28" s="106">
        <v>23851.291033184883</v>
      </c>
      <c r="P28" s="108">
        <v>24267.209141561263</v>
      </c>
      <c r="Q28" s="32">
        <v>24659.406803056158</v>
      </c>
      <c r="R28" s="106">
        <v>12</v>
      </c>
      <c r="S28" s="106">
        <v>25251.315511555847</v>
      </c>
      <c r="T28" s="106">
        <v>24032.008857485122</v>
      </c>
      <c r="U28" s="108">
        <v>24634.580970004477</v>
      </c>
      <c r="V28" s="32">
        <v>24975.025416153952</v>
      </c>
      <c r="W28" s="106">
        <v>12</v>
      </c>
      <c r="X28" s="106">
        <v>25934.571562178433</v>
      </c>
      <c r="Y28" s="106">
        <v>24006.406705002817</v>
      </c>
      <c r="Z28" s="108">
        <v>24983.817125784961</v>
      </c>
      <c r="AA28" s="32">
        <v>25261.18918180764</v>
      </c>
      <c r="AB28" s="106">
        <v>10</v>
      </c>
      <c r="AC28" s="106">
        <v>26560.191833745674</v>
      </c>
      <c r="AD28" s="108">
        <v>24683.439792799145</v>
      </c>
      <c r="AE28" s="109">
        <v>25385.797299980437</v>
      </c>
      <c r="AF28" s="73" t="str">
        <f t="shared" si="0"/>
        <v>Germany</v>
      </c>
    </row>
    <row r="29" spans="1:32" x14ac:dyDescent="0.25">
      <c r="A29" s="72" t="s">
        <v>28</v>
      </c>
      <c r="B29" s="69">
        <v>19939.328701438495</v>
      </c>
      <c r="C29" s="37">
        <v>11</v>
      </c>
      <c r="D29" s="37">
        <v>21005.89</v>
      </c>
      <c r="E29" s="37">
        <v>18673.813434771335</v>
      </c>
      <c r="F29" s="56">
        <v>19929.297932028745</v>
      </c>
      <c r="G29" s="69">
        <v>75684.98633503163</v>
      </c>
      <c r="H29" s="106">
        <v>12</v>
      </c>
      <c r="I29" s="37">
        <v>76635.89</v>
      </c>
      <c r="J29" s="37">
        <v>72586.761482343907</v>
      </c>
      <c r="K29" s="57">
        <v>75482.257303562787</v>
      </c>
      <c r="L29" s="71">
        <v>77349.548665972179</v>
      </c>
      <c r="M29" s="106">
        <v>12</v>
      </c>
      <c r="N29" s="37">
        <v>84205.17673844118</v>
      </c>
      <c r="O29" s="37">
        <v>74469.461777332079</v>
      </c>
      <c r="P29" s="57">
        <v>77463.600935597089</v>
      </c>
      <c r="Q29" s="71">
        <v>79922.788647148831</v>
      </c>
      <c r="R29" s="106">
        <v>12</v>
      </c>
      <c r="S29" s="37">
        <v>88180.334155004995</v>
      </c>
      <c r="T29" s="37">
        <v>75849.670504288864</v>
      </c>
      <c r="U29" s="57">
        <v>80097.025281892857</v>
      </c>
      <c r="V29" s="71">
        <v>81904.410633620384</v>
      </c>
      <c r="W29" s="106">
        <v>12</v>
      </c>
      <c r="X29" s="37">
        <v>91653.299585165281</v>
      </c>
      <c r="Y29" s="37">
        <v>77674.974313836094</v>
      </c>
      <c r="Z29" s="57">
        <v>82489.65423049625</v>
      </c>
      <c r="AA29" s="71">
        <v>85330.929770881397</v>
      </c>
      <c r="AB29" s="106">
        <v>10</v>
      </c>
      <c r="AC29" s="37">
        <v>95153.821257035015</v>
      </c>
      <c r="AD29" s="37">
        <v>78129.771720051809</v>
      </c>
      <c r="AE29" s="56">
        <v>85625.558724992559</v>
      </c>
      <c r="AF29" s="73" t="str">
        <f t="shared" si="0"/>
        <v>TMUS</v>
      </c>
    </row>
    <row r="30" spans="1:32" x14ac:dyDescent="0.25">
      <c r="A30" s="72" t="s">
        <v>19</v>
      </c>
      <c r="B30" s="69">
        <v>2863.1542350756195</v>
      </c>
      <c r="C30" s="37">
        <v>11</v>
      </c>
      <c r="D30" s="37">
        <v>2903.1036621499002</v>
      </c>
      <c r="E30" s="37">
        <v>2631.7802204710465</v>
      </c>
      <c r="F30" s="56">
        <v>2837.6029153851664</v>
      </c>
      <c r="G30" s="69">
        <v>10967.200274829262</v>
      </c>
      <c r="H30" s="106">
        <v>12</v>
      </c>
      <c r="I30" s="37">
        <v>11043.103662149901</v>
      </c>
      <c r="J30" s="37">
        <v>10731.780220471046</v>
      </c>
      <c r="K30" s="57">
        <v>10935.878882273139</v>
      </c>
      <c r="L30" s="71">
        <v>11109.248288236295</v>
      </c>
      <c r="M30" s="106">
        <v>12</v>
      </c>
      <c r="N30" s="37">
        <v>11365.393851149027</v>
      </c>
      <c r="O30" s="37">
        <v>10532.622468479998</v>
      </c>
      <c r="P30" s="57">
        <v>11075.224495244516</v>
      </c>
      <c r="Q30" s="71">
        <v>11261.597403436008</v>
      </c>
      <c r="R30" s="106">
        <v>12</v>
      </c>
      <c r="S30" s="37">
        <v>11442.592457994439</v>
      </c>
      <c r="T30" s="37">
        <v>10747.274917849598</v>
      </c>
      <c r="U30" s="57">
        <v>11212.082885762613</v>
      </c>
      <c r="V30" s="71">
        <v>11398.237821809558</v>
      </c>
      <c r="W30" s="106">
        <v>12</v>
      </c>
      <c r="X30" s="37">
        <v>11647.64960468909</v>
      </c>
      <c r="Y30" s="37">
        <v>10966.22041620659</v>
      </c>
      <c r="Z30" s="57">
        <v>11352.341897299448</v>
      </c>
      <c r="AA30" s="71">
        <v>11540.536628234706</v>
      </c>
      <c r="AB30" s="106">
        <v>10</v>
      </c>
      <c r="AC30" s="37">
        <v>11837.657219241675</v>
      </c>
      <c r="AD30" s="37">
        <v>11128.134983375938</v>
      </c>
      <c r="AE30" s="56">
        <v>11531.708201789845</v>
      </c>
      <c r="AF30" s="73" t="str">
        <f t="shared" si="0"/>
        <v>Europe</v>
      </c>
    </row>
    <row r="31" spans="1:32" x14ac:dyDescent="0.25">
      <c r="A31" s="72" t="s">
        <v>20</v>
      </c>
      <c r="B31" s="69">
        <v>75.581972508591065</v>
      </c>
      <c r="C31" s="37">
        <v>11</v>
      </c>
      <c r="D31" s="37">
        <v>287.61724649734555</v>
      </c>
      <c r="E31" s="37">
        <v>44.359311366880945</v>
      </c>
      <c r="F31" s="56">
        <v>94.354102536207932</v>
      </c>
      <c r="G31" s="69">
        <v>829.7909862542956</v>
      </c>
      <c r="H31" s="106">
        <v>12</v>
      </c>
      <c r="I31" s="37">
        <v>1642.0123670881671</v>
      </c>
      <c r="J31" s="37">
        <v>290.67704778156997</v>
      </c>
      <c r="K31" s="57">
        <v>851.59081574723677</v>
      </c>
      <c r="L31" s="71">
        <v>0</v>
      </c>
      <c r="M31" s="106">
        <v>7</v>
      </c>
      <c r="N31" s="37">
        <v>20</v>
      </c>
      <c r="O31" s="37">
        <v>-785.13382573073034</v>
      </c>
      <c r="P31" s="57">
        <v>-106.16197510439005</v>
      </c>
      <c r="Q31" s="71">
        <v>0</v>
      </c>
      <c r="R31" s="106">
        <v>7</v>
      </c>
      <c r="S31" s="37">
        <v>20</v>
      </c>
      <c r="T31" s="37">
        <v>-906.22887411792647</v>
      </c>
      <c r="U31" s="57">
        <v>-123.46126773113235</v>
      </c>
      <c r="V31" s="71">
        <v>0</v>
      </c>
      <c r="W31" s="106">
        <v>7</v>
      </c>
      <c r="X31" s="37">
        <v>20</v>
      </c>
      <c r="Y31" s="37">
        <v>-927.12544602624223</v>
      </c>
      <c r="Z31" s="57">
        <v>-126.44649228946318</v>
      </c>
      <c r="AA31" s="71">
        <v>0</v>
      </c>
      <c r="AB31" s="106">
        <v>5</v>
      </c>
      <c r="AC31" s="37">
        <v>17</v>
      </c>
      <c r="AD31" s="37">
        <v>0</v>
      </c>
      <c r="AE31" s="56">
        <v>4.4000000000000004</v>
      </c>
      <c r="AF31" s="73" t="str">
        <f t="shared" si="0"/>
        <v>Group Development</v>
      </c>
    </row>
    <row r="32" spans="1:32" x14ac:dyDescent="0.25">
      <c r="A32" s="72" t="s">
        <v>23</v>
      </c>
      <c r="B32" s="69">
        <v>778</v>
      </c>
      <c r="C32" s="37">
        <v>11</v>
      </c>
      <c r="D32" s="37">
        <v>959.77431008002759</v>
      </c>
      <c r="E32" s="37">
        <v>654.9138999999999</v>
      </c>
      <c r="F32" s="56">
        <v>789.80865350350427</v>
      </c>
      <c r="G32" s="69">
        <v>3083.5473711456279</v>
      </c>
      <c r="H32" s="37">
        <v>12</v>
      </c>
      <c r="I32" s="37">
        <v>3646.6843208307182</v>
      </c>
      <c r="J32" s="37">
        <v>2842.3762553357187</v>
      </c>
      <c r="K32" s="57">
        <v>3098.9208056282446</v>
      </c>
      <c r="L32" s="71">
        <v>3075.8950604469273</v>
      </c>
      <c r="M32" s="37">
        <v>12</v>
      </c>
      <c r="N32" s="37">
        <v>3622.5470710723766</v>
      </c>
      <c r="O32" s="37">
        <v>2859.2506106975252</v>
      </c>
      <c r="P32" s="57">
        <v>3112.6430029154358</v>
      </c>
      <c r="Q32" s="71">
        <v>3100.4572443305033</v>
      </c>
      <c r="R32" s="37">
        <v>12</v>
      </c>
      <c r="S32" s="37">
        <v>3583.547485493807</v>
      </c>
      <c r="T32" s="37">
        <v>2835.3436475336521</v>
      </c>
      <c r="U32" s="57">
        <v>3109.2934281049947</v>
      </c>
      <c r="V32" s="71">
        <v>3128.5077149258832</v>
      </c>
      <c r="W32" s="37">
        <v>12</v>
      </c>
      <c r="X32" s="37">
        <v>3552.8092226224221</v>
      </c>
      <c r="Y32" s="37">
        <v>2814.045218473253</v>
      </c>
      <c r="Z32" s="57">
        <v>3111.9111739248697</v>
      </c>
      <c r="AA32" s="71">
        <v>3162.3058587552678</v>
      </c>
      <c r="AB32" s="37">
        <v>10</v>
      </c>
      <c r="AC32" s="37">
        <v>3521.7536844860529</v>
      </c>
      <c r="AD32" s="37">
        <v>2808.4933517967997</v>
      </c>
      <c r="AE32" s="56">
        <v>3156.0114411439104</v>
      </c>
      <c r="AF32" s="73" t="str">
        <f t="shared" si="0"/>
        <v>T-Systems</v>
      </c>
    </row>
    <row r="33" spans="1:32" x14ac:dyDescent="0.25">
      <c r="A33" s="110" t="s">
        <v>24</v>
      </c>
      <c r="B33" s="111">
        <v>42.2029</v>
      </c>
      <c r="C33" s="112">
        <v>10</v>
      </c>
      <c r="D33" s="113">
        <v>577.09394191352635</v>
      </c>
      <c r="E33" s="114">
        <v>37.861330609781362</v>
      </c>
      <c r="F33" s="115">
        <v>96.903419205611073</v>
      </c>
      <c r="G33" s="116">
        <v>185.4058</v>
      </c>
      <c r="H33" s="114">
        <v>11</v>
      </c>
      <c r="I33" s="114">
        <v>2308.8644259573875</v>
      </c>
      <c r="J33" s="114">
        <v>180.86133060978136</v>
      </c>
      <c r="K33" s="117">
        <v>380.07315237272473</v>
      </c>
      <c r="L33" s="118">
        <v>185</v>
      </c>
      <c r="M33" s="114">
        <v>11</v>
      </c>
      <c r="N33" s="114">
        <v>2284.9929115737127</v>
      </c>
      <c r="O33" s="114">
        <v>180.86133060978136</v>
      </c>
      <c r="P33" s="117">
        <v>378.01293344240617</v>
      </c>
      <c r="Q33" s="118">
        <v>185</v>
      </c>
      <c r="R33" s="114">
        <v>11</v>
      </c>
      <c r="S33" s="114">
        <v>2253.7550382618574</v>
      </c>
      <c r="T33" s="114">
        <v>178.06373031999965</v>
      </c>
      <c r="U33" s="117">
        <v>375.26135013614675</v>
      </c>
      <c r="V33" s="118">
        <v>185</v>
      </c>
      <c r="W33" s="114">
        <v>11</v>
      </c>
      <c r="X33" s="114">
        <v>2222.2354497406191</v>
      </c>
      <c r="Y33" s="114">
        <v>174.50245571359983</v>
      </c>
      <c r="Z33" s="117">
        <v>371.70212167186759</v>
      </c>
      <c r="AA33" s="118">
        <v>185</v>
      </c>
      <c r="AB33" s="114">
        <v>10</v>
      </c>
      <c r="AC33" s="114">
        <v>2190.7952883637126</v>
      </c>
      <c r="AD33" s="114">
        <v>171.01240659932773</v>
      </c>
      <c r="AE33" s="119">
        <v>385.8375831500752</v>
      </c>
      <c r="AF33" s="120" t="str">
        <f t="shared" si="0"/>
        <v>GHS</v>
      </c>
    </row>
    <row r="34" spans="1:32" s="95" customFormat="1" ht="12.75" customHeight="1" x14ac:dyDescent="0.25">
      <c r="A34" s="121"/>
      <c r="B34" s="122"/>
      <c r="C34" s="123"/>
      <c r="D34" s="123"/>
      <c r="E34" s="123"/>
      <c r="F34" s="123"/>
      <c r="G34" s="122"/>
      <c r="H34" s="123"/>
      <c r="I34" s="123"/>
      <c r="J34" s="123"/>
      <c r="K34" s="124"/>
      <c r="L34" s="92"/>
      <c r="M34" s="125"/>
      <c r="N34" s="123"/>
      <c r="O34" s="123"/>
      <c r="P34" s="124"/>
      <c r="Q34" s="92"/>
      <c r="R34" s="125"/>
      <c r="S34" s="123"/>
      <c r="T34" s="123"/>
      <c r="U34" s="124"/>
      <c r="V34" s="92"/>
      <c r="W34" s="125"/>
      <c r="X34" s="123"/>
      <c r="Y34" s="123"/>
      <c r="Z34" s="124"/>
      <c r="AA34" s="92"/>
      <c r="AB34" s="125"/>
      <c r="AC34" s="123"/>
      <c r="AD34" s="123"/>
      <c r="AE34" s="126"/>
      <c r="AF34" s="127"/>
    </row>
    <row r="35" spans="1:32" ht="18" customHeight="1" x14ac:dyDescent="0.25">
      <c r="A35" s="96" t="s">
        <v>29</v>
      </c>
      <c r="B35" s="97"/>
      <c r="C35" s="98"/>
      <c r="D35" s="98"/>
      <c r="E35" s="98"/>
      <c r="F35" s="99"/>
      <c r="G35" s="100"/>
      <c r="H35" s="99"/>
      <c r="I35" s="99"/>
      <c r="J35" s="99"/>
      <c r="K35" s="98"/>
      <c r="L35" s="100"/>
      <c r="M35" s="99"/>
      <c r="N35" s="99"/>
      <c r="O35" s="99"/>
      <c r="P35" s="98"/>
      <c r="Q35" s="100"/>
      <c r="R35" s="99"/>
      <c r="S35" s="99"/>
      <c r="T35" s="99"/>
      <c r="U35" s="98"/>
      <c r="V35" s="100"/>
      <c r="W35" s="99"/>
      <c r="X35" s="99"/>
      <c r="Y35" s="99"/>
      <c r="Z35" s="98"/>
      <c r="AA35" s="100"/>
      <c r="AB35" s="99"/>
      <c r="AC35" s="99"/>
      <c r="AD35" s="99"/>
      <c r="AE35" s="103"/>
      <c r="AF35" s="128" t="str">
        <f t="shared" si="0"/>
        <v>Adj. EBITDA AL [€ million]</v>
      </c>
    </row>
    <row r="36" spans="1:32" x14ac:dyDescent="0.25">
      <c r="A36" s="26" t="s">
        <v>9</v>
      </c>
      <c r="B36" s="27">
        <v>2471.3819335712337</v>
      </c>
      <c r="C36" s="28">
        <v>17</v>
      </c>
      <c r="D36" s="28">
        <v>2483.6575175980333</v>
      </c>
      <c r="E36" s="28">
        <v>2407.2475780798486</v>
      </c>
      <c r="F36" s="68">
        <v>2465.0984856125469</v>
      </c>
      <c r="G36" s="69">
        <v>9824.378141550802</v>
      </c>
      <c r="H36" s="30">
        <v>17</v>
      </c>
      <c r="I36" s="30">
        <v>9839.6326182597186</v>
      </c>
      <c r="J36" s="30">
        <v>9764.2475780798486</v>
      </c>
      <c r="K36" s="70">
        <v>9818.7702588253251</v>
      </c>
      <c r="L36" s="71">
        <v>10086.871920386111</v>
      </c>
      <c r="M36" s="30">
        <v>17</v>
      </c>
      <c r="N36" s="30">
        <v>10250.637143818909</v>
      </c>
      <c r="O36" s="30">
        <v>9765.607844602695</v>
      </c>
      <c r="P36" s="70">
        <v>10053.63843555832</v>
      </c>
      <c r="Q36" s="71">
        <v>10310.081900340807</v>
      </c>
      <c r="R36" s="30">
        <v>17</v>
      </c>
      <c r="S36" s="30">
        <v>10582.466623381812</v>
      </c>
      <c r="T36" s="30">
        <v>9834.3474317693617</v>
      </c>
      <c r="U36" s="70">
        <v>10263.933959297261</v>
      </c>
      <c r="V36" s="71">
        <v>10512.816118509954</v>
      </c>
      <c r="W36" s="30">
        <v>17</v>
      </c>
      <c r="X36" s="30">
        <v>11029.253918092587</v>
      </c>
      <c r="Y36" s="30">
        <v>9803.2531079566543</v>
      </c>
      <c r="Z36" s="70">
        <v>10476.290084933144</v>
      </c>
      <c r="AA36" s="71">
        <v>10696.567312815621</v>
      </c>
      <c r="AB36" s="30">
        <v>15</v>
      </c>
      <c r="AC36" s="30">
        <v>11486.059796175798</v>
      </c>
      <c r="AD36" s="30">
        <v>9725.0732692097099</v>
      </c>
      <c r="AE36" s="68">
        <v>10700.549899449756</v>
      </c>
      <c r="AF36" s="34" t="str">
        <f t="shared" si="0"/>
        <v>Germany</v>
      </c>
    </row>
    <row r="37" spans="1:32" x14ac:dyDescent="0.25">
      <c r="A37" s="26" t="s">
        <v>28</v>
      </c>
      <c r="B37" s="27">
        <v>6474.5098039215682</v>
      </c>
      <c r="C37" s="28">
        <v>17</v>
      </c>
      <c r="D37" s="28">
        <v>6658.708099569265</v>
      </c>
      <c r="E37" s="28">
        <v>6098.3776920614646</v>
      </c>
      <c r="F37" s="68">
        <v>6451.2277710327553</v>
      </c>
      <c r="G37" s="69">
        <v>25659.194174757282</v>
      </c>
      <c r="H37" s="30">
        <v>17</v>
      </c>
      <c r="I37" s="30">
        <v>25830.907882385847</v>
      </c>
      <c r="J37" s="30">
        <v>25297.377692061465</v>
      </c>
      <c r="K37" s="70">
        <v>25637.225009084283</v>
      </c>
      <c r="L37" s="71">
        <v>27315.319453824159</v>
      </c>
      <c r="M37" s="30">
        <v>17</v>
      </c>
      <c r="N37" s="30">
        <v>29221.620341283469</v>
      </c>
      <c r="O37" s="30">
        <v>25547.662929715047</v>
      </c>
      <c r="P37" s="70">
        <v>27207.443194049338</v>
      </c>
      <c r="Q37" s="71">
        <v>29185.583092061308</v>
      </c>
      <c r="R37" s="30">
        <v>17</v>
      </c>
      <c r="S37" s="30">
        <v>31096.948864890834</v>
      </c>
      <c r="T37" s="30">
        <v>25780.063125796081</v>
      </c>
      <c r="U37" s="70">
        <v>29167.857169547915</v>
      </c>
      <c r="V37" s="71">
        <v>31338.339357384386</v>
      </c>
      <c r="W37" s="30">
        <v>17</v>
      </c>
      <c r="X37" s="30">
        <v>32828.875631213792</v>
      </c>
      <c r="Y37" s="30">
        <v>25948.820807663891</v>
      </c>
      <c r="Z37" s="70">
        <v>30856.087284624631</v>
      </c>
      <c r="AA37" s="71">
        <v>33558.910622231699</v>
      </c>
      <c r="AB37" s="30">
        <v>15</v>
      </c>
      <c r="AC37" s="30">
        <v>35498.568573162345</v>
      </c>
      <c r="AD37" s="30">
        <v>27166.076336216385</v>
      </c>
      <c r="AE37" s="68">
        <v>32937.481010524505</v>
      </c>
      <c r="AF37" s="34" t="str">
        <f t="shared" si="0"/>
        <v>TMUS</v>
      </c>
    </row>
    <row r="38" spans="1:32" x14ac:dyDescent="0.25">
      <c r="A38" s="35" t="s">
        <v>30</v>
      </c>
      <c r="B38" s="30">
        <v>6628</v>
      </c>
      <c r="C38" s="37">
        <v>11</v>
      </c>
      <c r="D38" s="37">
        <v>6801.2296752792108</v>
      </c>
      <c r="E38" s="37">
        <v>6458.7293570831762</v>
      </c>
      <c r="F38" s="56">
        <v>6640.9171974346746</v>
      </c>
      <c r="G38" s="30">
        <v>27045</v>
      </c>
      <c r="H38" s="37">
        <v>11</v>
      </c>
      <c r="I38" s="37">
        <v>27184.08808250026</v>
      </c>
      <c r="J38" s="37">
        <v>26875.729357083175</v>
      </c>
      <c r="K38" s="57">
        <v>27043.569451650652</v>
      </c>
      <c r="L38" s="58">
        <v>28789.906200124489</v>
      </c>
      <c r="M38" s="37">
        <v>11</v>
      </c>
      <c r="N38" s="37">
        <v>30237.091569320539</v>
      </c>
      <c r="O38" s="37">
        <v>27526.956198028573</v>
      </c>
      <c r="P38" s="57">
        <v>28862.420482730471</v>
      </c>
      <c r="Q38" s="58">
        <v>31172.449241598297</v>
      </c>
      <c r="R38" s="37">
        <v>11</v>
      </c>
      <c r="S38" s="37">
        <v>32461.961022059546</v>
      </c>
      <c r="T38" s="37">
        <v>27842.468175859758</v>
      </c>
      <c r="U38" s="57">
        <v>31060.988843936215</v>
      </c>
      <c r="V38" s="58">
        <v>33213.219616854352</v>
      </c>
      <c r="W38" s="37">
        <v>11</v>
      </c>
      <c r="X38" s="37">
        <v>35025.143786690125</v>
      </c>
      <c r="Y38" s="37">
        <v>28024.726472277005</v>
      </c>
      <c r="Z38" s="57">
        <v>32890.247289302788</v>
      </c>
      <c r="AA38" s="58">
        <v>35185.005334235851</v>
      </c>
      <c r="AB38" s="37">
        <v>9</v>
      </c>
      <c r="AC38" s="37">
        <v>37847.589318194019</v>
      </c>
      <c r="AD38" s="37">
        <v>33111.192812327099</v>
      </c>
      <c r="AE38" s="56">
        <v>35379.640709814834</v>
      </c>
      <c r="AF38" s="42" t="str">
        <f t="shared" si="0"/>
        <v>TMUS in $ (IFRS)</v>
      </c>
    </row>
    <row r="39" spans="1:32" x14ac:dyDescent="0.25">
      <c r="A39" s="35" t="s">
        <v>31</v>
      </c>
      <c r="B39" s="30">
        <v>6824.3753743528596</v>
      </c>
      <c r="C39" s="37">
        <v>14</v>
      </c>
      <c r="D39" s="37">
        <v>6891.0880825002578</v>
      </c>
      <c r="E39" s="37">
        <v>6485.6778198707598</v>
      </c>
      <c r="F39" s="56">
        <v>6789.2646013163976</v>
      </c>
      <c r="G39" s="30">
        <v>27814.329921444587</v>
      </c>
      <c r="H39" s="37">
        <v>15</v>
      </c>
      <c r="I39" s="37">
        <v>27884.088082500257</v>
      </c>
      <c r="J39" s="37">
        <v>27407.445</v>
      </c>
      <c r="K39" s="57">
        <v>27757.609961228634</v>
      </c>
      <c r="L39" s="58">
        <v>29491.067189489</v>
      </c>
      <c r="M39" s="37">
        <v>15</v>
      </c>
      <c r="N39" s="37">
        <v>30125.051652336639</v>
      </c>
      <c r="O39" s="37">
        <v>28126.956198028573</v>
      </c>
      <c r="P39" s="57">
        <v>29447.140144111843</v>
      </c>
      <c r="Q39" s="58">
        <v>31746</v>
      </c>
      <c r="R39" s="37">
        <v>15</v>
      </c>
      <c r="S39" s="37">
        <v>32708.761534288675</v>
      </c>
      <c r="T39" s="37">
        <v>28449.33322334916</v>
      </c>
      <c r="U39" s="57">
        <v>31491.593103901294</v>
      </c>
      <c r="V39" s="58">
        <v>33917.069794439514</v>
      </c>
      <c r="W39" s="37">
        <v>15</v>
      </c>
      <c r="X39" s="37">
        <v>35072.275399057944</v>
      </c>
      <c r="Y39" s="37">
        <v>28635.538359857714</v>
      </c>
      <c r="Z39" s="57">
        <v>33180.8917226591</v>
      </c>
      <c r="AA39" s="58">
        <v>35813.017426051709</v>
      </c>
      <c r="AB39" s="37">
        <v>13</v>
      </c>
      <c r="AC39" s="37">
        <v>37393.885322658978</v>
      </c>
      <c r="AD39" s="37">
        <v>28944.380153027207</v>
      </c>
      <c r="AE39" s="56">
        <v>35173.17366610108</v>
      </c>
      <c r="AF39" s="42" t="str">
        <f t="shared" si="0"/>
        <v>TMUS in $ (US GAAP)</v>
      </c>
    </row>
    <row r="40" spans="1:32" x14ac:dyDescent="0.25">
      <c r="A40" s="35" t="s">
        <v>32</v>
      </c>
      <c r="B40" s="30">
        <v>6551.1213747698293</v>
      </c>
      <c r="C40" s="37">
        <v>7</v>
      </c>
      <c r="D40" s="37">
        <v>6688.5646727661797</v>
      </c>
      <c r="E40" s="37">
        <v>6343.7353417223221</v>
      </c>
      <c r="F40" s="56">
        <v>6517.6787586718447</v>
      </c>
      <c r="G40" s="30">
        <v>26256.428358246074</v>
      </c>
      <c r="H40" s="37">
        <v>8</v>
      </c>
      <c r="I40" s="37">
        <v>27125.329921444587</v>
      </c>
      <c r="J40" s="37">
        <v>25615</v>
      </c>
      <c r="K40" s="57">
        <v>26218.149538837864</v>
      </c>
      <c r="L40" s="58">
        <v>28579.104579156257</v>
      </c>
      <c r="M40" s="37">
        <v>8</v>
      </c>
      <c r="N40" s="37">
        <v>29701.301793359795</v>
      </c>
      <c r="O40" s="37">
        <v>27632.851893476978</v>
      </c>
      <c r="P40" s="57">
        <v>28645.189537259652</v>
      </c>
      <c r="Q40" s="58">
        <v>31300.963751385148</v>
      </c>
      <c r="R40" s="37">
        <v>8</v>
      </c>
      <c r="S40" s="37">
        <v>32573.550608872345</v>
      </c>
      <c r="T40" s="37">
        <v>28226.049147695128</v>
      </c>
      <c r="U40" s="57">
        <v>30949.927795583149</v>
      </c>
      <c r="V40" s="58">
        <v>33407.466291723176</v>
      </c>
      <c r="W40" s="37">
        <v>8</v>
      </c>
      <c r="X40" s="37">
        <v>34868.334441262508</v>
      </c>
      <c r="Y40" s="37">
        <v>28089.19519113252</v>
      </c>
      <c r="Z40" s="57">
        <v>32414.52885893339</v>
      </c>
      <c r="AA40" s="58">
        <v>35535.327596604606</v>
      </c>
      <c r="AB40" s="37">
        <v>7</v>
      </c>
      <c r="AC40" s="37">
        <v>37237.783268817162</v>
      </c>
      <c r="AD40" s="37">
        <v>28144.380153027207</v>
      </c>
      <c r="AE40" s="56">
        <v>34796.19730524566</v>
      </c>
      <c r="AF40" s="42" t="str">
        <f t="shared" si="0"/>
        <v>TMUS ex handset leasing in $ (US GAAP)</v>
      </c>
    </row>
    <row r="41" spans="1:32" x14ac:dyDescent="0.25">
      <c r="A41" s="26" t="s">
        <v>19</v>
      </c>
      <c r="B41" s="27">
        <v>949.75077931977285</v>
      </c>
      <c r="C41" s="28">
        <v>17</v>
      </c>
      <c r="D41" s="28">
        <v>983.01470495523733</v>
      </c>
      <c r="E41" s="28">
        <v>903.15793833450425</v>
      </c>
      <c r="F41" s="68">
        <v>950.71969240845624</v>
      </c>
      <c r="G41" s="69">
        <v>3957.7507793197728</v>
      </c>
      <c r="H41" s="30">
        <v>17</v>
      </c>
      <c r="I41" s="30">
        <v>3991.0147049552374</v>
      </c>
      <c r="J41" s="30">
        <v>3911.1579383345043</v>
      </c>
      <c r="K41" s="70">
        <v>3958.6922999492244</v>
      </c>
      <c r="L41" s="71">
        <v>4000</v>
      </c>
      <c r="M41" s="30">
        <v>17</v>
      </c>
      <c r="N41" s="30">
        <v>4066.0544751818597</v>
      </c>
      <c r="O41" s="30">
        <v>3797.533524463131</v>
      </c>
      <c r="P41" s="70">
        <v>3987.5928672015057</v>
      </c>
      <c r="Q41" s="71">
        <v>4066.2048564130764</v>
      </c>
      <c r="R41" s="30">
        <v>17</v>
      </c>
      <c r="S41" s="30">
        <v>4266.5147853329609</v>
      </c>
      <c r="T41" s="30">
        <v>3904.8597491479309</v>
      </c>
      <c r="U41" s="70">
        <v>4066.4028812305369</v>
      </c>
      <c r="V41" s="71">
        <v>4144.1646371661391</v>
      </c>
      <c r="W41" s="30">
        <v>17</v>
      </c>
      <c r="X41" s="30">
        <v>4312.7293354501744</v>
      </c>
      <c r="Y41" s="30">
        <v>3944.6896098481393</v>
      </c>
      <c r="Z41" s="70">
        <v>4137.8686419710766</v>
      </c>
      <c r="AA41" s="71">
        <v>4203.6083029853371</v>
      </c>
      <c r="AB41" s="30">
        <v>15</v>
      </c>
      <c r="AC41" s="30">
        <v>4402.1204475246977</v>
      </c>
      <c r="AD41" s="30">
        <v>4090.3391160952433</v>
      </c>
      <c r="AE41" s="68">
        <v>4221.1829645708258</v>
      </c>
      <c r="AF41" s="34" t="str">
        <f t="shared" si="0"/>
        <v>Europe</v>
      </c>
    </row>
    <row r="42" spans="1:32" x14ac:dyDescent="0.25">
      <c r="A42" s="26" t="s">
        <v>20</v>
      </c>
      <c r="B42" s="27">
        <v>173.38855325440682</v>
      </c>
      <c r="C42" s="28">
        <v>17</v>
      </c>
      <c r="D42" s="28">
        <v>223.75</v>
      </c>
      <c r="E42" s="28">
        <v>157.28714999999988</v>
      </c>
      <c r="F42" s="68">
        <v>185.68351343334868</v>
      </c>
      <c r="G42" s="69">
        <v>912.1</v>
      </c>
      <c r="H42" s="30">
        <v>17</v>
      </c>
      <c r="I42" s="30">
        <v>964.75</v>
      </c>
      <c r="J42" s="30">
        <v>728.54</v>
      </c>
      <c r="K42" s="70">
        <v>913.06704284511341</v>
      </c>
      <c r="L42" s="71">
        <v>-30</v>
      </c>
      <c r="M42" s="30">
        <v>11</v>
      </c>
      <c r="N42" s="30">
        <v>66</v>
      </c>
      <c r="O42" s="30">
        <v>-43</v>
      </c>
      <c r="P42" s="70">
        <v>-16.454545454545453</v>
      </c>
      <c r="Q42" s="71">
        <v>-30</v>
      </c>
      <c r="R42" s="30">
        <v>11</v>
      </c>
      <c r="S42" s="30">
        <v>0</v>
      </c>
      <c r="T42" s="30">
        <v>-43</v>
      </c>
      <c r="U42" s="70">
        <v>-22.454545454545453</v>
      </c>
      <c r="V42" s="71">
        <v>-30</v>
      </c>
      <c r="W42" s="30">
        <v>11</v>
      </c>
      <c r="X42" s="30">
        <v>0</v>
      </c>
      <c r="Y42" s="30">
        <v>-43</v>
      </c>
      <c r="Z42" s="70">
        <v>-22.454545454545453</v>
      </c>
      <c r="AA42" s="71">
        <v>-30</v>
      </c>
      <c r="AB42" s="30">
        <v>9</v>
      </c>
      <c r="AC42" s="30">
        <v>0</v>
      </c>
      <c r="AD42" s="30">
        <v>-43</v>
      </c>
      <c r="AE42" s="68">
        <v>-23.666666666666668</v>
      </c>
      <c r="AF42" s="34" t="str">
        <f t="shared" si="0"/>
        <v>Group Development</v>
      </c>
    </row>
    <row r="43" spans="1:32" x14ac:dyDescent="0.25">
      <c r="A43" s="35" t="s">
        <v>21</v>
      </c>
      <c r="B43" s="30" t="s">
        <v>64</v>
      </c>
      <c r="C43" s="37">
        <v>0</v>
      </c>
      <c r="D43" s="37">
        <v>0</v>
      </c>
      <c r="E43" s="37">
        <v>0</v>
      </c>
      <c r="F43" s="56" t="s">
        <v>64</v>
      </c>
      <c r="G43" s="30">
        <v>190</v>
      </c>
      <c r="H43" s="37">
        <v>11</v>
      </c>
      <c r="I43" s="37">
        <v>190</v>
      </c>
      <c r="J43" s="37">
        <v>161</v>
      </c>
      <c r="K43" s="57">
        <v>186.05150256792942</v>
      </c>
      <c r="L43" s="58" t="s">
        <v>64</v>
      </c>
      <c r="M43" s="37">
        <v>0</v>
      </c>
      <c r="N43" s="37">
        <v>0</v>
      </c>
      <c r="O43" s="37">
        <v>0</v>
      </c>
      <c r="P43" s="57" t="s">
        <v>64</v>
      </c>
      <c r="Q43" s="58" t="s">
        <v>64</v>
      </c>
      <c r="R43" s="37">
        <v>0</v>
      </c>
      <c r="S43" s="37">
        <v>0</v>
      </c>
      <c r="T43" s="37">
        <v>0</v>
      </c>
      <c r="U43" s="57" t="s">
        <v>64</v>
      </c>
      <c r="V43" s="58" t="s">
        <v>64</v>
      </c>
      <c r="W43" s="37">
        <v>0</v>
      </c>
      <c r="X43" s="37">
        <v>0</v>
      </c>
      <c r="Y43" s="37">
        <v>0</v>
      </c>
      <c r="Z43" s="57" t="s">
        <v>64</v>
      </c>
      <c r="AA43" s="58" t="s">
        <v>64</v>
      </c>
      <c r="AB43" s="37">
        <v>0</v>
      </c>
      <c r="AC43" s="37">
        <v>0</v>
      </c>
      <c r="AD43" s="37">
        <v>0</v>
      </c>
      <c r="AE43" s="56" t="s">
        <v>64</v>
      </c>
      <c r="AF43" s="42" t="str">
        <f t="shared" si="0"/>
        <v>NL</v>
      </c>
    </row>
    <row r="44" spans="1:32" x14ac:dyDescent="0.25">
      <c r="A44" s="35" t="s">
        <v>22</v>
      </c>
      <c r="B44" s="30">
        <v>183.46693333333337</v>
      </c>
      <c r="C44" s="37">
        <v>13</v>
      </c>
      <c r="D44" s="37">
        <v>231.68198399999994</v>
      </c>
      <c r="E44" s="37">
        <v>162.41000000000003</v>
      </c>
      <c r="F44" s="56">
        <v>197.79861308613107</v>
      </c>
      <c r="G44" s="30">
        <v>756.10820000000001</v>
      </c>
      <c r="H44" s="37">
        <v>13</v>
      </c>
      <c r="I44" s="37">
        <v>808.68198399999994</v>
      </c>
      <c r="J44" s="37">
        <v>671.63</v>
      </c>
      <c r="K44" s="57">
        <v>759.96938231690024</v>
      </c>
      <c r="L44" s="58" t="s">
        <v>64</v>
      </c>
      <c r="M44" s="37">
        <v>0</v>
      </c>
      <c r="N44" s="37">
        <v>0</v>
      </c>
      <c r="O44" s="37">
        <v>0</v>
      </c>
      <c r="P44" s="57" t="s">
        <v>64</v>
      </c>
      <c r="Q44" s="58" t="s">
        <v>64</v>
      </c>
      <c r="R44" s="37">
        <v>0</v>
      </c>
      <c r="S44" s="37">
        <v>0</v>
      </c>
      <c r="T44" s="37">
        <v>0</v>
      </c>
      <c r="U44" s="57" t="s">
        <v>64</v>
      </c>
      <c r="V44" s="58" t="s">
        <v>64</v>
      </c>
      <c r="W44" s="37">
        <v>0</v>
      </c>
      <c r="X44" s="37">
        <v>0</v>
      </c>
      <c r="Y44" s="37">
        <v>0</v>
      </c>
      <c r="Z44" s="57" t="s">
        <v>64</v>
      </c>
      <c r="AA44" s="58" t="s">
        <v>64</v>
      </c>
      <c r="AB44" s="37">
        <v>0</v>
      </c>
      <c r="AC44" s="37">
        <v>0</v>
      </c>
      <c r="AD44" s="37">
        <v>0</v>
      </c>
      <c r="AE44" s="56" t="s">
        <v>64</v>
      </c>
      <c r="AF44" s="42" t="str">
        <f t="shared" si="0"/>
        <v>GD Towers</v>
      </c>
    </row>
    <row r="45" spans="1:32" x14ac:dyDescent="0.25">
      <c r="A45" s="26" t="s">
        <v>23</v>
      </c>
      <c r="B45" s="27">
        <v>76.254750000000001</v>
      </c>
      <c r="C45" s="28">
        <v>17</v>
      </c>
      <c r="D45" s="28">
        <v>91.802079999999989</v>
      </c>
      <c r="E45" s="28">
        <v>52.827159999999992</v>
      </c>
      <c r="F45" s="68">
        <v>75.807305115717099</v>
      </c>
      <c r="G45" s="69">
        <v>309.09325200000001</v>
      </c>
      <c r="H45" s="30">
        <v>17</v>
      </c>
      <c r="I45" s="30">
        <v>329.80207999999999</v>
      </c>
      <c r="J45" s="30">
        <v>282.82715999999999</v>
      </c>
      <c r="K45" s="70">
        <v>309.101422762776</v>
      </c>
      <c r="L45" s="71">
        <v>304.28485499999999</v>
      </c>
      <c r="M45" s="30">
        <v>17</v>
      </c>
      <c r="N45" s="30">
        <v>364.65838000000002</v>
      </c>
      <c r="O45" s="30">
        <v>233.09688600000001</v>
      </c>
      <c r="P45" s="70">
        <v>303.64017469214912</v>
      </c>
      <c r="Q45" s="71">
        <v>295.22500000000002</v>
      </c>
      <c r="R45" s="30">
        <v>17</v>
      </c>
      <c r="S45" s="30">
        <v>414.65838000000002</v>
      </c>
      <c r="T45" s="30">
        <v>230.76591713999997</v>
      </c>
      <c r="U45" s="70">
        <v>304.04674616781125</v>
      </c>
      <c r="V45" s="71">
        <v>296.93865368474991</v>
      </c>
      <c r="W45" s="30">
        <v>17</v>
      </c>
      <c r="X45" s="30">
        <v>414.65838000000002</v>
      </c>
      <c r="Y45" s="30">
        <v>228.45825796859998</v>
      </c>
      <c r="Z45" s="70">
        <v>305.84588926508678</v>
      </c>
      <c r="AA45" s="71">
        <v>330.10206901861602</v>
      </c>
      <c r="AB45" s="30">
        <v>15</v>
      </c>
      <c r="AC45" s="30">
        <v>414.65838000000002</v>
      </c>
      <c r="AD45" s="30">
        <v>226.17367538891398</v>
      </c>
      <c r="AE45" s="68">
        <v>313.37490236128303</v>
      </c>
      <c r="AF45" s="34" t="str">
        <f t="shared" si="0"/>
        <v>T-Systems</v>
      </c>
    </row>
    <row r="46" spans="1:32" s="129" customFormat="1" x14ac:dyDescent="0.25">
      <c r="A46" s="26" t="s">
        <v>24</v>
      </c>
      <c r="B46" s="27">
        <v>-226</v>
      </c>
      <c r="C46" s="28">
        <v>17</v>
      </c>
      <c r="D46" s="28">
        <v>-152.92124999999993</v>
      </c>
      <c r="E46" s="28">
        <v>-268.68700000000001</v>
      </c>
      <c r="F46" s="68">
        <v>-217.06944141494435</v>
      </c>
      <c r="G46" s="69">
        <v>-500</v>
      </c>
      <c r="H46" s="30">
        <v>17</v>
      </c>
      <c r="I46" s="30">
        <v>-426.92124999999993</v>
      </c>
      <c r="J46" s="30">
        <v>-542.98700000000008</v>
      </c>
      <c r="K46" s="70">
        <v>-491.08708847376801</v>
      </c>
      <c r="L46" s="71">
        <v>-496.21999999999997</v>
      </c>
      <c r="M46" s="30">
        <v>17</v>
      </c>
      <c r="N46" s="30">
        <v>-371.54066399999999</v>
      </c>
      <c r="O46" s="30">
        <v>-586.40394332752919</v>
      </c>
      <c r="P46" s="70">
        <v>-485.01240299720752</v>
      </c>
      <c r="Q46" s="71">
        <v>-483</v>
      </c>
      <c r="R46" s="30">
        <v>17</v>
      </c>
      <c r="S46" s="30">
        <v>-363.15629209999992</v>
      </c>
      <c r="T46" s="30">
        <v>-580</v>
      </c>
      <c r="U46" s="70">
        <v>-479.53427491675723</v>
      </c>
      <c r="V46" s="71">
        <v>-483</v>
      </c>
      <c r="W46" s="30">
        <v>17</v>
      </c>
      <c r="X46" s="30">
        <v>-355.89316625799989</v>
      </c>
      <c r="Y46" s="30">
        <v>-600</v>
      </c>
      <c r="Z46" s="70">
        <v>-479.11117635439524</v>
      </c>
      <c r="AA46" s="71">
        <v>-483</v>
      </c>
      <c r="AB46" s="30">
        <v>15</v>
      </c>
      <c r="AC46" s="30">
        <v>-348.77530293283991</v>
      </c>
      <c r="AD46" s="30">
        <v>-610</v>
      </c>
      <c r="AE46" s="68">
        <v>-472.10698103567853</v>
      </c>
      <c r="AF46" s="34" t="str">
        <f t="shared" si="0"/>
        <v>GHS</v>
      </c>
    </row>
    <row r="47" spans="1:32" s="132" customFormat="1" x14ac:dyDescent="0.25">
      <c r="A47" s="130" t="s">
        <v>25</v>
      </c>
      <c r="B47" s="69">
        <v>-5</v>
      </c>
      <c r="C47" s="37">
        <v>16</v>
      </c>
      <c r="D47" s="37">
        <v>-3</v>
      </c>
      <c r="E47" s="37">
        <v>-84</v>
      </c>
      <c r="F47" s="56">
        <v>-14.145551818244334</v>
      </c>
      <c r="G47" s="69">
        <v>-21</v>
      </c>
      <c r="H47" s="37">
        <v>17</v>
      </c>
      <c r="I47" s="37">
        <v>-14</v>
      </c>
      <c r="J47" s="37">
        <v>-100</v>
      </c>
      <c r="K47" s="57">
        <v>-28.736989946582899</v>
      </c>
      <c r="L47" s="71">
        <v>-21.112019650575192</v>
      </c>
      <c r="M47" s="37">
        <v>17</v>
      </c>
      <c r="N47" s="37">
        <v>-14.249817975646147</v>
      </c>
      <c r="O47" s="37">
        <v>-97.206107767020796</v>
      </c>
      <c r="P47" s="57">
        <v>-31.09118660259691</v>
      </c>
      <c r="Q47" s="71">
        <v>-24.822746692371975</v>
      </c>
      <c r="R47" s="37">
        <v>17</v>
      </c>
      <c r="S47" s="37">
        <v>-14.602750149085061</v>
      </c>
      <c r="T47" s="37">
        <v>-101.16439104750964</v>
      </c>
      <c r="U47" s="57">
        <v>-33.196037304973004</v>
      </c>
      <c r="V47" s="71">
        <v>-25.034370003826204</v>
      </c>
      <c r="W47" s="37">
        <v>17</v>
      </c>
      <c r="X47" s="37">
        <v>-14.973919370779511</v>
      </c>
      <c r="Y47" s="37">
        <v>-104.69077853020971</v>
      </c>
      <c r="Z47" s="57">
        <v>-34.656032224299146</v>
      </c>
      <c r="AA47" s="71">
        <v>-25.548944798922864</v>
      </c>
      <c r="AB47" s="37">
        <v>15</v>
      </c>
      <c r="AC47" s="37">
        <v>-15.304532540178279</v>
      </c>
      <c r="AD47" s="37">
        <v>-78</v>
      </c>
      <c r="AE47" s="56">
        <v>-30.737565155940082</v>
      </c>
      <c r="AF47" s="131" t="str">
        <f t="shared" si="0"/>
        <v>Reconciliation</v>
      </c>
    </row>
    <row r="48" spans="1:32" x14ac:dyDescent="0.25">
      <c r="A48" s="133" t="s">
        <v>33</v>
      </c>
      <c r="B48" s="75">
        <v>9901.4272629076968</v>
      </c>
      <c r="C48" s="76">
        <v>17</v>
      </c>
      <c r="D48" s="76">
        <v>10173.576072447036</v>
      </c>
      <c r="E48" s="76">
        <v>9485.4337918959682</v>
      </c>
      <c r="F48" s="77">
        <v>9898.0362185942358</v>
      </c>
      <c r="G48" s="78">
        <v>40145.927262907702</v>
      </c>
      <c r="H48" s="79">
        <v>17</v>
      </c>
      <c r="I48" s="79">
        <v>40419.076072447038</v>
      </c>
      <c r="J48" s="79">
        <v>39731.433791895965</v>
      </c>
      <c r="K48" s="81">
        <v>40140.832482616133</v>
      </c>
      <c r="L48" s="82">
        <v>41087.076950891693</v>
      </c>
      <c r="M48" s="79">
        <v>17</v>
      </c>
      <c r="N48" s="79">
        <v>43043.411585568057</v>
      </c>
      <c r="O48" s="79">
        <v>39134.105050187296</v>
      </c>
      <c r="P48" s="81">
        <v>41060.301326429515</v>
      </c>
      <c r="Q48" s="82">
        <v>43550.33383767659</v>
      </c>
      <c r="R48" s="79">
        <v>17</v>
      </c>
      <c r="S48" s="79">
        <v>45186.970847205375</v>
      </c>
      <c r="T48" s="79">
        <v>39418.746975590191</v>
      </c>
      <c r="U48" s="81">
        <v>43309.174510840225</v>
      </c>
      <c r="V48" s="82">
        <v>45764.145722071888</v>
      </c>
      <c r="W48" s="79">
        <v>17</v>
      </c>
      <c r="X48" s="79">
        <v>47301.587778746529</v>
      </c>
      <c r="Y48" s="79">
        <v>39646.448202347841</v>
      </c>
      <c r="Z48" s="81">
        <v>45281.559613133053</v>
      </c>
      <c r="AA48" s="82">
        <v>48320.35846652717</v>
      </c>
      <c r="AB48" s="79">
        <v>15</v>
      </c>
      <c r="AC48" s="79">
        <v>50268.396490056788</v>
      </c>
      <c r="AD48" s="79">
        <v>41565.068079999859</v>
      </c>
      <c r="AE48" s="77">
        <v>47655.544230714753</v>
      </c>
      <c r="AF48" s="134" t="str">
        <f t="shared" si="0"/>
        <v>Group EBITDA AL adj.</v>
      </c>
    </row>
    <row r="49" spans="1:32" x14ac:dyDescent="0.25">
      <c r="A49" s="35" t="s">
        <v>34</v>
      </c>
      <c r="B49" s="135">
        <v>3450.7319554561427</v>
      </c>
      <c r="C49" s="106">
        <v>17</v>
      </c>
      <c r="D49" s="106">
        <v>3545.9463656717708</v>
      </c>
      <c r="E49" s="106">
        <v>3354.5024373996202</v>
      </c>
      <c r="F49" s="56">
        <v>3446.8084475614819</v>
      </c>
      <c r="G49" s="136">
        <v>14496.731955456144</v>
      </c>
      <c r="H49" s="37">
        <v>17</v>
      </c>
      <c r="I49" s="37">
        <v>14592.446365671771</v>
      </c>
      <c r="J49" s="37">
        <v>14401.50243739962</v>
      </c>
      <c r="K49" s="57">
        <v>14493.33635772679</v>
      </c>
      <c r="L49" s="136">
        <v>13845.000680758763</v>
      </c>
      <c r="M49" s="37">
        <v>17</v>
      </c>
      <c r="N49" s="37">
        <v>14096.096976714976</v>
      </c>
      <c r="O49" s="37">
        <v>13410.716019463121</v>
      </c>
      <c r="P49" s="57">
        <v>13827.642646049804</v>
      </c>
      <c r="Q49" s="136">
        <v>14122.655732592106</v>
      </c>
      <c r="R49" s="37">
        <v>17</v>
      </c>
      <c r="S49" s="37">
        <v>14418.000586744627</v>
      </c>
      <c r="T49" s="37">
        <v>13638.68384979411</v>
      </c>
      <c r="U49" s="57">
        <v>14107.123862709175</v>
      </c>
      <c r="V49" s="136">
        <v>14387.4238731445</v>
      </c>
      <c r="W49" s="37">
        <v>17</v>
      </c>
      <c r="X49" s="37">
        <v>14973.674813543428</v>
      </c>
      <c r="Y49" s="37">
        <v>13697.62739468395</v>
      </c>
      <c r="Z49" s="57">
        <v>14391.707995825906</v>
      </c>
      <c r="AA49" s="136">
        <v>14632.235917748556</v>
      </c>
      <c r="AB49" s="37">
        <v>15</v>
      </c>
      <c r="AC49" s="37">
        <v>15545.353919089408</v>
      </c>
      <c r="AD49" s="37">
        <v>13693.478699877181</v>
      </c>
      <c r="AE49" s="56">
        <v>14718.063220190244</v>
      </c>
      <c r="AF49" s="42" t="str">
        <f t="shared" si="0"/>
        <v>Group ex TMUS EBITDA AL adj.</v>
      </c>
    </row>
    <row r="50" spans="1:32" x14ac:dyDescent="0.25">
      <c r="A50" s="74" t="s">
        <v>35</v>
      </c>
      <c r="B50" s="75">
        <v>11513.198984346272</v>
      </c>
      <c r="C50" s="76">
        <v>14</v>
      </c>
      <c r="D50" s="76">
        <v>11759.54202021024</v>
      </c>
      <c r="E50" s="76">
        <v>10923.397592800946</v>
      </c>
      <c r="F50" s="77">
        <v>11463.130291107194</v>
      </c>
      <c r="G50" s="78">
        <v>46409.741909811208</v>
      </c>
      <c r="H50" s="79">
        <v>14</v>
      </c>
      <c r="I50" s="79">
        <v>46674.54202021024</v>
      </c>
      <c r="J50" s="80">
        <v>45437.397592800939</v>
      </c>
      <c r="K50" s="81">
        <v>46328.360988796696</v>
      </c>
      <c r="L50" s="82">
        <v>47208.644495365283</v>
      </c>
      <c r="M50" s="79">
        <v>14</v>
      </c>
      <c r="N50" s="79">
        <v>50329.663381797785</v>
      </c>
      <c r="O50" s="80">
        <v>45262.14747735783</v>
      </c>
      <c r="P50" s="81">
        <v>47331.371423807359</v>
      </c>
      <c r="Q50" s="83">
        <v>49472.37739427296</v>
      </c>
      <c r="R50" s="79">
        <v>14</v>
      </c>
      <c r="S50" s="79">
        <v>52762.125025846384</v>
      </c>
      <c r="T50" s="80">
        <v>45692.10430313283</v>
      </c>
      <c r="U50" s="81">
        <v>49549.370099748696</v>
      </c>
      <c r="V50" s="82">
        <v>51666.581864636915</v>
      </c>
      <c r="W50" s="79">
        <v>14</v>
      </c>
      <c r="X50" s="79">
        <v>54698.040698028832</v>
      </c>
      <c r="Y50" s="80">
        <v>46080.083787869975</v>
      </c>
      <c r="Z50" s="81">
        <v>51477.152989371374</v>
      </c>
      <c r="AA50" s="83">
        <v>53886.406743132044</v>
      </c>
      <c r="AB50" s="79">
        <v>12</v>
      </c>
      <c r="AC50" s="79">
        <v>56542.500713470225</v>
      </c>
      <c r="AD50" s="80">
        <v>47715.068079999859</v>
      </c>
      <c r="AE50" s="84">
        <v>53872.709302031093</v>
      </c>
      <c r="AF50" s="85" t="str">
        <f t="shared" si="0"/>
        <v>Group EBITDA adj.</v>
      </c>
    </row>
    <row r="51" spans="1:32" s="95" customFormat="1" ht="12" customHeight="1" x14ac:dyDescent="0.25">
      <c r="A51" s="86"/>
      <c r="B51" s="87"/>
      <c r="C51" s="88"/>
      <c r="D51" s="88"/>
      <c r="E51" s="88"/>
      <c r="F51" s="88"/>
      <c r="G51" s="87"/>
      <c r="H51" s="88"/>
      <c r="I51" s="88"/>
      <c r="J51" s="88"/>
      <c r="K51" s="89"/>
      <c r="L51" s="90"/>
      <c r="M51" s="91"/>
      <c r="N51" s="88"/>
      <c r="O51" s="88"/>
      <c r="P51" s="89"/>
      <c r="Q51" s="92"/>
      <c r="R51" s="91"/>
      <c r="S51" s="88"/>
      <c r="T51" s="88"/>
      <c r="U51" s="89"/>
      <c r="V51" s="90"/>
      <c r="W51" s="91"/>
      <c r="X51" s="88"/>
      <c r="Y51" s="88"/>
      <c r="Z51" s="89"/>
      <c r="AA51" s="92"/>
      <c r="AB51" s="91"/>
      <c r="AC51" s="88"/>
      <c r="AD51" s="88"/>
      <c r="AE51" s="93"/>
      <c r="AF51" s="94"/>
    </row>
    <row r="52" spans="1:32" ht="18.75" customHeight="1" x14ac:dyDescent="0.25">
      <c r="A52" s="96" t="s">
        <v>36</v>
      </c>
      <c r="B52" s="97"/>
      <c r="C52" s="98"/>
      <c r="D52" s="98"/>
      <c r="E52" s="98"/>
      <c r="F52" s="99"/>
      <c r="G52" s="100"/>
      <c r="H52" s="99"/>
      <c r="I52" s="99"/>
      <c r="J52" s="99"/>
      <c r="K52" s="98"/>
      <c r="L52" s="100"/>
      <c r="M52" s="99"/>
      <c r="N52" s="99"/>
      <c r="O52" s="99"/>
      <c r="P52" s="98"/>
      <c r="Q52" s="100"/>
      <c r="R52" s="99"/>
      <c r="S52" s="99"/>
      <c r="T52" s="99"/>
      <c r="U52" s="98"/>
      <c r="V52" s="100"/>
      <c r="W52" s="99"/>
      <c r="X52" s="99"/>
      <c r="Y52" s="99"/>
      <c r="Z52" s="98"/>
      <c r="AA52" s="100"/>
      <c r="AB52" s="99"/>
      <c r="AC52" s="99"/>
      <c r="AD52" s="99"/>
      <c r="AE52" s="103"/>
      <c r="AF52" s="104" t="str">
        <f t="shared" si="0"/>
        <v>Cash Capex [€ million]</v>
      </c>
    </row>
    <row r="53" spans="1:32" x14ac:dyDescent="0.25">
      <c r="A53" s="72" t="s">
        <v>9</v>
      </c>
      <c r="B53" s="137">
        <v>1470.9026439511008</v>
      </c>
      <c r="C53" s="37">
        <v>16</v>
      </c>
      <c r="D53" s="37">
        <v>1722</v>
      </c>
      <c r="E53" s="37">
        <v>1287.5136000000002</v>
      </c>
      <c r="F53" s="56">
        <v>1480.6758613709649</v>
      </c>
      <c r="G53" s="58">
        <v>4400</v>
      </c>
      <c r="H53" s="37">
        <v>17</v>
      </c>
      <c r="I53" s="37">
        <v>4517</v>
      </c>
      <c r="J53" s="37">
        <v>4193.5136000000002</v>
      </c>
      <c r="K53" s="57">
        <v>4392.0405568197311</v>
      </c>
      <c r="L53" s="58">
        <v>4600</v>
      </c>
      <c r="M53" s="37">
        <v>17</v>
      </c>
      <c r="N53" s="37">
        <v>4800</v>
      </c>
      <c r="O53" s="37">
        <v>4494.333333333333</v>
      </c>
      <c r="P53" s="57">
        <v>4622.9284494229969</v>
      </c>
      <c r="Q53" s="58">
        <v>4703.1478135805428</v>
      </c>
      <c r="R53" s="37">
        <v>17</v>
      </c>
      <c r="S53" s="37">
        <v>5000</v>
      </c>
      <c r="T53" s="37">
        <v>4600</v>
      </c>
      <c r="U53" s="57">
        <v>4743.5140196355514</v>
      </c>
      <c r="V53" s="58">
        <v>4771.1667651178795</v>
      </c>
      <c r="W53" s="37">
        <v>17</v>
      </c>
      <c r="X53" s="37">
        <v>5022.0342769911649</v>
      </c>
      <c r="Y53" s="37">
        <v>4500</v>
      </c>
      <c r="Z53" s="57">
        <v>4794.4333166627584</v>
      </c>
      <c r="AA53" s="58">
        <v>4826.4998850509519</v>
      </c>
      <c r="AB53" s="37">
        <v>15</v>
      </c>
      <c r="AC53" s="37">
        <v>5124.1620724275572</v>
      </c>
      <c r="AD53" s="37">
        <v>4567.888382706873</v>
      </c>
      <c r="AE53" s="56">
        <v>4821.5027526279673</v>
      </c>
      <c r="AF53" s="73" t="str">
        <f t="shared" si="0"/>
        <v>Germany</v>
      </c>
    </row>
    <row r="54" spans="1:32" x14ac:dyDescent="0.25">
      <c r="A54" s="72" t="s">
        <v>28</v>
      </c>
      <c r="B54" s="30">
        <v>3211.9376785205582</v>
      </c>
      <c r="C54" s="37">
        <v>17</v>
      </c>
      <c r="D54" s="37">
        <v>3377.7043329404801</v>
      </c>
      <c r="E54" s="37">
        <v>2923.70788992093</v>
      </c>
      <c r="F54" s="56">
        <v>3181.8194847318455</v>
      </c>
      <c r="G54" s="30">
        <v>13250.937678520559</v>
      </c>
      <c r="H54" s="37">
        <v>17</v>
      </c>
      <c r="I54" s="37">
        <v>16090.514934091683</v>
      </c>
      <c r="J54" s="37">
        <v>12962.70788992093</v>
      </c>
      <c r="K54" s="57">
        <v>13477.13835507602</v>
      </c>
      <c r="L54" s="58">
        <v>9091.2649031741676</v>
      </c>
      <c r="M54" s="37">
        <v>17</v>
      </c>
      <c r="N54" s="37">
        <v>10133.819224123847</v>
      </c>
      <c r="O54" s="37">
        <v>8649.7132404439708</v>
      </c>
      <c r="P54" s="57">
        <v>9260.3817021191571</v>
      </c>
      <c r="Q54" s="58">
        <v>9246.7090775630058</v>
      </c>
      <c r="R54" s="37">
        <v>17</v>
      </c>
      <c r="S54" s="37">
        <v>10130.622015459572</v>
      </c>
      <c r="T54" s="37">
        <v>8688.9059287759319</v>
      </c>
      <c r="U54" s="57">
        <v>9289.3970306407846</v>
      </c>
      <c r="V54" s="58">
        <v>9164.3321716923274</v>
      </c>
      <c r="W54" s="37">
        <v>17</v>
      </c>
      <c r="X54" s="37">
        <v>10484.366169659954</v>
      </c>
      <c r="Y54" s="37">
        <v>8705.40092206197</v>
      </c>
      <c r="Z54" s="57">
        <v>9340.4513606714136</v>
      </c>
      <c r="AA54" s="58">
        <v>9199.0138366601605</v>
      </c>
      <c r="AB54" s="37">
        <v>15</v>
      </c>
      <c r="AC54" s="37">
        <v>10827.858117928432</v>
      </c>
      <c r="AD54" s="37">
        <v>8715.6072753895005</v>
      </c>
      <c r="AE54" s="56">
        <v>9347.1392687024527</v>
      </c>
      <c r="AF54" s="73" t="str">
        <f t="shared" si="0"/>
        <v>TMUS</v>
      </c>
    </row>
    <row r="55" spans="1:32" x14ac:dyDescent="0.25">
      <c r="A55" s="35" t="s">
        <v>31</v>
      </c>
      <c r="B55" s="30">
        <v>3265</v>
      </c>
      <c r="C55" s="37">
        <v>15</v>
      </c>
      <c r="D55" s="37">
        <v>3383</v>
      </c>
      <c r="E55" s="37">
        <v>3191.3064114091976</v>
      </c>
      <c r="F55" s="56">
        <v>3297.6469407323848</v>
      </c>
      <c r="G55" s="30">
        <v>13897.279956989223</v>
      </c>
      <c r="H55" s="37">
        <v>15</v>
      </c>
      <c r="I55" s="37">
        <v>15034</v>
      </c>
      <c r="J55" s="37">
        <v>13658.932338147006</v>
      </c>
      <c r="K55" s="57">
        <v>13958.599423668702</v>
      </c>
      <c r="L55" s="58">
        <v>9635.7144317564598</v>
      </c>
      <c r="M55" s="37">
        <v>15</v>
      </c>
      <c r="N55" s="37">
        <v>10502.112616186179</v>
      </c>
      <c r="O55" s="37">
        <v>9378.9678346153269</v>
      </c>
      <c r="P55" s="57">
        <v>9733.3406246869799</v>
      </c>
      <c r="Q55" s="58">
        <v>9718.7315943198391</v>
      </c>
      <c r="R55" s="37">
        <v>15</v>
      </c>
      <c r="S55" s="37">
        <v>10498.799211367419</v>
      </c>
      <c r="T55" s="37">
        <v>9411.4570991104883</v>
      </c>
      <c r="U55" s="57">
        <v>9816.3998775149739</v>
      </c>
      <c r="V55" s="58">
        <v>9765.620339805766</v>
      </c>
      <c r="W55" s="37">
        <v>15</v>
      </c>
      <c r="X55" s="37">
        <v>10865.399489363906</v>
      </c>
      <c r="Y55" s="37">
        <v>9429.3237813987071</v>
      </c>
      <c r="Z55" s="57">
        <v>9878.248996877981</v>
      </c>
      <c r="AA55" s="58">
        <v>9788.5676905610526</v>
      </c>
      <c r="AB55" s="37">
        <v>13</v>
      </c>
      <c r="AC55" s="37">
        <v>11221.374965508305</v>
      </c>
      <c r="AD55" s="37">
        <v>9368</v>
      </c>
      <c r="AE55" s="56">
        <v>9912.7903989112747</v>
      </c>
      <c r="AF55" s="42" t="str">
        <f t="shared" si="0"/>
        <v>TMUS in $ (US GAAP)</v>
      </c>
    </row>
    <row r="56" spans="1:32" x14ac:dyDescent="0.25">
      <c r="A56" s="72" t="s">
        <v>19</v>
      </c>
      <c r="B56" s="30">
        <v>546.26135266167216</v>
      </c>
      <c r="C56" s="37">
        <v>16</v>
      </c>
      <c r="D56" s="37">
        <v>610.44436678994066</v>
      </c>
      <c r="E56" s="37">
        <v>459.656661303889</v>
      </c>
      <c r="F56" s="56">
        <v>545.35560884013489</v>
      </c>
      <c r="G56" s="30">
        <v>1726.1794689999999</v>
      </c>
      <c r="H56" s="37">
        <v>17</v>
      </c>
      <c r="I56" s="37">
        <v>1785.4443667899407</v>
      </c>
      <c r="J56" s="37">
        <v>1634.6566613038899</v>
      </c>
      <c r="K56" s="57">
        <v>1726.7387519869881</v>
      </c>
      <c r="L56" s="58">
        <v>1772.4221073677122</v>
      </c>
      <c r="M56" s="37">
        <v>17</v>
      </c>
      <c r="N56" s="37">
        <v>1905.3869017983343</v>
      </c>
      <c r="O56" s="37">
        <v>1654.4896905000003</v>
      </c>
      <c r="P56" s="57">
        <v>1774.7130776967945</v>
      </c>
      <c r="Q56" s="58">
        <v>1772.4221073677122</v>
      </c>
      <c r="R56" s="37">
        <v>17</v>
      </c>
      <c r="S56" s="37">
        <v>1920.9162416390575</v>
      </c>
      <c r="T56" s="37">
        <v>1642.0912376774397</v>
      </c>
      <c r="U56" s="57">
        <v>1777.9048566922531</v>
      </c>
      <c r="V56" s="58">
        <v>1772.4221073677122</v>
      </c>
      <c r="W56" s="37">
        <v>17</v>
      </c>
      <c r="X56" s="37">
        <v>1972.1601949507055</v>
      </c>
      <c r="Y56" s="37">
        <v>1674.9330624309885</v>
      </c>
      <c r="Z56" s="57">
        <v>1788.9149170452615</v>
      </c>
      <c r="AA56" s="58">
        <v>1785.8842342841617</v>
      </c>
      <c r="AB56" s="37">
        <v>15</v>
      </c>
      <c r="AC56" s="37">
        <v>1948.385282070529</v>
      </c>
      <c r="AD56" s="37">
        <v>1692.320097036499</v>
      </c>
      <c r="AE56" s="56">
        <v>1795.8319562575984</v>
      </c>
      <c r="AF56" s="73" t="str">
        <f t="shared" si="0"/>
        <v>Europe</v>
      </c>
    </row>
    <row r="57" spans="1:32" x14ac:dyDescent="0.25">
      <c r="A57" s="72" t="s">
        <v>20</v>
      </c>
      <c r="B57" s="30">
        <v>79.5</v>
      </c>
      <c r="C57" s="37">
        <v>16</v>
      </c>
      <c r="D57" s="37">
        <v>154.37243034774656</v>
      </c>
      <c r="E57" s="37">
        <v>25.166499999999985</v>
      </c>
      <c r="F57" s="56">
        <v>86.177903022355196</v>
      </c>
      <c r="G57" s="30">
        <v>314</v>
      </c>
      <c r="H57" s="37">
        <v>17</v>
      </c>
      <c r="I57" s="37">
        <v>384.37243034774656</v>
      </c>
      <c r="J57" s="37">
        <v>255.16649999999998</v>
      </c>
      <c r="K57" s="57">
        <v>317.71241460927547</v>
      </c>
      <c r="L57" s="58">
        <v>0</v>
      </c>
      <c r="M57" s="37">
        <v>11</v>
      </c>
      <c r="N57" s="37">
        <v>27</v>
      </c>
      <c r="O57" s="37">
        <v>0</v>
      </c>
      <c r="P57" s="57">
        <v>2.7272727272727271</v>
      </c>
      <c r="Q57" s="58">
        <v>0</v>
      </c>
      <c r="R57" s="37">
        <v>11</v>
      </c>
      <c r="S57" s="37">
        <v>3</v>
      </c>
      <c r="T57" s="37">
        <v>0</v>
      </c>
      <c r="U57" s="57">
        <v>0.27272727272727271</v>
      </c>
      <c r="V57" s="58">
        <v>0</v>
      </c>
      <c r="W57" s="37">
        <v>11</v>
      </c>
      <c r="X57" s="37">
        <v>2</v>
      </c>
      <c r="Y57" s="37">
        <v>0</v>
      </c>
      <c r="Z57" s="57">
        <v>0.18181818181818182</v>
      </c>
      <c r="AA57" s="58">
        <v>0</v>
      </c>
      <c r="AB57" s="37">
        <v>9</v>
      </c>
      <c r="AC57" s="37">
        <v>2</v>
      </c>
      <c r="AD57" s="37">
        <v>0</v>
      </c>
      <c r="AE57" s="56">
        <v>0.22222222222222221</v>
      </c>
      <c r="AF57" s="73" t="str">
        <f t="shared" si="0"/>
        <v>Group Development</v>
      </c>
    </row>
    <row r="58" spans="1:32" x14ac:dyDescent="0.25">
      <c r="A58" s="72" t="s">
        <v>23</v>
      </c>
      <c r="B58" s="30">
        <v>78.29298</v>
      </c>
      <c r="C58" s="37">
        <v>16</v>
      </c>
      <c r="D58" s="37">
        <v>103.727</v>
      </c>
      <c r="E58" s="37">
        <v>48</v>
      </c>
      <c r="F58" s="56">
        <v>76.542214156250012</v>
      </c>
      <c r="G58" s="30">
        <v>236</v>
      </c>
      <c r="H58" s="37">
        <v>17</v>
      </c>
      <c r="I58" s="37">
        <v>265.72699999999998</v>
      </c>
      <c r="J58" s="37">
        <v>210</v>
      </c>
      <c r="K58" s="57">
        <v>236.80443685294119</v>
      </c>
      <c r="L58" s="58">
        <v>231.95012399999999</v>
      </c>
      <c r="M58" s="37">
        <v>17</v>
      </c>
      <c r="N58" s="37">
        <v>258.69032765000003</v>
      </c>
      <c r="O58" s="37">
        <v>206.745</v>
      </c>
      <c r="P58" s="57">
        <v>231.51031077529413</v>
      </c>
      <c r="Q58" s="58">
        <v>229.57073780199997</v>
      </c>
      <c r="R58" s="37">
        <v>17</v>
      </c>
      <c r="S58" s="37">
        <v>261.02806211500001</v>
      </c>
      <c r="T58" s="37">
        <v>206.745</v>
      </c>
      <c r="U58" s="57">
        <v>231.32221114392004</v>
      </c>
      <c r="V58" s="58">
        <v>228.45825796859998</v>
      </c>
      <c r="W58" s="37">
        <v>17</v>
      </c>
      <c r="X58" s="37">
        <v>259.89812988750003</v>
      </c>
      <c r="Y58" s="37">
        <v>206.745</v>
      </c>
      <c r="Z58" s="57">
        <v>231.2229052258462</v>
      </c>
      <c r="AA58" s="58">
        <v>226.65064325557492</v>
      </c>
      <c r="AB58" s="37">
        <v>15</v>
      </c>
      <c r="AC58" s="37">
        <v>265.09609248525004</v>
      </c>
      <c r="AD58" s="37">
        <v>206.745</v>
      </c>
      <c r="AE58" s="56">
        <v>230.45637138959697</v>
      </c>
      <c r="AF58" s="73" t="str">
        <f t="shared" si="0"/>
        <v>T-Systems</v>
      </c>
    </row>
    <row r="59" spans="1:32" x14ac:dyDescent="0.25">
      <c r="A59" s="72" t="s">
        <v>24</v>
      </c>
      <c r="B59" s="30">
        <v>263.5</v>
      </c>
      <c r="C59" s="37">
        <v>16</v>
      </c>
      <c r="D59" s="37">
        <v>321.44470000000007</v>
      </c>
      <c r="E59" s="37">
        <v>210.6160000000001</v>
      </c>
      <c r="F59" s="56">
        <v>260.67173125000005</v>
      </c>
      <c r="G59" s="30">
        <v>983.84</v>
      </c>
      <c r="H59" s="37">
        <v>17</v>
      </c>
      <c r="I59" s="37">
        <v>1052.4447</v>
      </c>
      <c r="J59" s="37">
        <v>941.6160000000001</v>
      </c>
      <c r="K59" s="57">
        <v>991.14986470588212</v>
      </c>
      <c r="L59" s="58">
        <v>964.00000000000045</v>
      </c>
      <c r="M59" s="37">
        <v>17</v>
      </c>
      <c r="N59" s="37">
        <v>1050</v>
      </c>
      <c r="O59" s="37">
        <v>864</v>
      </c>
      <c r="P59" s="57">
        <v>965.39597057352944</v>
      </c>
      <c r="Q59" s="58">
        <v>963.99999999999864</v>
      </c>
      <c r="R59" s="37">
        <v>17</v>
      </c>
      <c r="S59" s="37">
        <v>1050</v>
      </c>
      <c r="T59" s="37">
        <v>864</v>
      </c>
      <c r="U59" s="57">
        <v>957.93321538650935</v>
      </c>
      <c r="V59" s="58">
        <v>961</v>
      </c>
      <c r="W59" s="37">
        <v>17</v>
      </c>
      <c r="X59" s="37">
        <v>1050</v>
      </c>
      <c r="Y59" s="37">
        <v>852.8316472295794</v>
      </c>
      <c r="Z59" s="57">
        <v>950.16392098120309</v>
      </c>
      <c r="AA59" s="58">
        <v>950</v>
      </c>
      <c r="AB59" s="37">
        <v>15</v>
      </c>
      <c r="AC59" s="37">
        <v>1050</v>
      </c>
      <c r="AD59" s="37">
        <v>840.29640933279734</v>
      </c>
      <c r="AE59" s="56">
        <v>945.3281042641114</v>
      </c>
      <c r="AF59" s="73" t="str">
        <f t="shared" si="0"/>
        <v>GHS</v>
      </c>
    </row>
    <row r="60" spans="1:32" ht="15.75" customHeight="1" x14ac:dyDescent="0.25">
      <c r="A60" s="74" t="s">
        <v>37</v>
      </c>
      <c r="B60" s="75">
        <v>5572.652866997505</v>
      </c>
      <c r="C60" s="76">
        <v>17</v>
      </c>
      <c r="D60" s="76">
        <v>5935.5774443367909</v>
      </c>
      <c r="E60" s="76">
        <v>5104.8832878362427</v>
      </c>
      <c r="F60" s="77">
        <v>5583.7525302693166</v>
      </c>
      <c r="G60" s="78">
        <v>20803.508989499984</v>
      </c>
      <c r="H60" s="79">
        <v>17</v>
      </c>
      <c r="I60" s="79">
        <v>23672.702768510462</v>
      </c>
      <c r="J60" s="81">
        <v>20329.883287836241</v>
      </c>
      <c r="K60" s="81">
        <v>21092.308216390065</v>
      </c>
      <c r="L60" s="82">
        <v>16705.007603415001</v>
      </c>
      <c r="M60" s="79">
        <v>17</v>
      </c>
      <c r="N60" s="79">
        <v>19840.74647904397</v>
      </c>
      <c r="O60" s="81">
        <v>16052.05930761088</v>
      </c>
      <c r="P60" s="81">
        <v>17031.307139908669</v>
      </c>
      <c r="Q60" s="82">
        <v>16912.408360854261</v>
      </c>
      <c r="R60" s="79">
        <v>17</v>
      </c>
      <c r="S60" s="79">
        <v>17660.851956888386</v>
      </c>
      <c r="T60" s="81">
        <v>16218.710377691843</v>
      </c>
      <c r="U60" s="81">
        <v>16968.1876403801</v>
      </c>
      <c r="V60" s="82">
        <v>17091.315224776201</v>
      </c>
      <c r="W60" s="79">
        <v>17</v>
      </c>
      <c r="X60" s="79">
        <v>18068.551502319384</v>
      </c>
      <c r="Y60" s="81">
        <v>16262.391968075273</v>
      </c>
      <c r="Z60" s="81">
        <v>17072.896760256936</v>
      </c>
      <c r="AA60" s="83">
        <v>17065.550698469073</v>
      </c>
      <c r="AB60" s="79">
        <v>15</v>
      </c>
      <c r="AC60" s="79">
        <v>18474.175931090005</v>
      </c>
      <c r="AD60" s="81">
        <v>16148.805430325287</v>
      </c>
      <c r="AE60" s="84">
        <v>17108.883028475651</v>
      </c>
      <c r="AF60" s="85" t="str">
        <f t="shared" si="0"/>
        <v>Group Cash Capex</v>
      </c>
    </row>
    <row r="61" spans="1:32" s="95" customFormat="1" ht="12" customHeight="1" x14ac:dyDescent="0.2">
      <c r="A61" s="86"/>
      <c r="B61" s="138"/>
      <c r="C61" s="139"/>
      <c r="D61" s="139"/>
      <c r="E61" s="139"/>
      <c r="F61" s="139"/>
      <c r="G61" s="138"/>
      <c r="H61" s="139"/>
      <c r="I61" s="139"/>
      <c r="J61" s="139"/>
      <c r="K61" s="140"/>
      <c r="L61" s="141"/>
      <c r="M61" s="142"/>
      <c r="N61" s="139"/>
      <c r="O61" s="139"/>
      <c r="P61" s="140"/>
      <c r="Q61" s="141"/>
      <c r="R61" s="142"/>
      <c r="S61" s="139"/>
      <c r="T61" s="139"/>
      <c r="U61" s="140"/>
      <c r="V61" s="141"/>
      <c r="W61" s="142"/>
      <c r="X61" s="139"/>
      <c r="Y61" s="139"/>
      <c r="Z61" s="140"/>
      <c r="AA61" s="143"/>
      <c r="AB61" s="142"/>
      <c r="AC61" s="139"/>
      <c r="AD61" s="139"/>
      <c r="AE61" s="144"/>
      <c r="AF61" s="94"/>
    </row>
    <row r="62" spans="1:32" ht="19.5" customHeight="1" x14ac:dyDescent="0.25">
      <c r="A62" s="96" t="s">
        <v>38</v>
      </c>
      <c r="B62" s="97"/>
      <c r="C62" s="98"/>
      <c r="D62" s="98"/>
      <c r="E62" s="98"/>
      <c r="F62" s="99"/>
      <c r="G62" s="100"/>
      <c r="H62" s="99"/>
      <c r="I62" s="99"/>
      <c r="J62" s="99"/>
      <c r="K62" s="98"/>
      <c r="L62" s="100"/>
      <c r="M62" s="99"/>
      <c r="N62" s="99"/>
      <c r="O62" s="99"/>
      <c r="P62" s="98"/>
      <c r="Q62" s="100"/>
      <c r="R62" s="99"/>
      <c r="S62" s="99"/>
      <c r="T62" s="99"/>
      <c r="U62" s="98"/>
      <c r="V62" s="100"/>
      <c r="W62" s="99"/>
      <c r="X62" s="99"/>
      <c r="Y62" s="99"/>
      <c r="Z62" s="98"/>
      <c r="AA62" s="100"/>
      <c r="AB62" s="99"/>
      <c r="AC62" s="99"/>
      <c r="AD62" s="99"/>
      <c r="AE62" s="103"/>
      <c r="AF62" s="104" t="str">
        <f t="shared" si="0"/>
        <v>Cash [€ million]</v>
      </c>
    </row>
    <row r="63" spans="1:32" ht="15" customHeight="1" x14ac:dyDescent="0.25">
      <c r="A63" s="133" t="s">
        <v>39</v>
      </c>
      <c r="B63" s="145">
        <v>1500.2969444580103</v>
      </c>
      <c r="C63" s="76">
        <v>13</v>
      </c>
      <c r="D63" s="76">
        <v>2088.4755571169571</v>
      </c>
      <c r="E63" s="76">
        <v>620.00273473829839</v>
      </c>
      <c r="F63" s="77">
        <v>1462.9090160283936</v>
      </c>
      <c r="G63" s="78">
        <v>10863.653455572046</v>
      </c>
      <c r="H63" s="79">
        <v>16</v>
      </c>
      <c r="I63" s="79">
        <v>11531.475557116963</v>
      </c>
      <c r="J63" s="79">
        <v>10064.002734738298</v>
      </c>
      <c r="K63" s="81">
        <v>10825.814838635906</v>
      </c>
      <c r="L63" s="82">
        <v>16265.619380298431</v>
      </c>
      <c r="M63" s="79">
        <v>15</v>
      </c>
      <c r="N63" s="79">
        <v>18114.376531067996</v>
      </c>
      <c r="O63" s="79">
        <v>13863.993195004117</v>
      </c>
      <c r="P63" s="81">
        <v>16129.13971177709</v>
      </c>
      <c r="Q63" s="82">
        <v>19145.792010821086</v>
      </c>
      <c r="R63" s="79">
        <v>15</v>
      </c>
      <c r="S63" s="79">
        <v>20853.315648144293</v>
      </c>
      <c r="T63" s="79">
        <v>16000</v>
      </c>
      <c r="U63" s="81">
        <v>18980.993779727956</v>
      </c>
      <c r="V63" s="82">
        <v>20359.92779961554</v>
      </c>
      <c r="W63" s="79">
        <v>15</v>
      </c>
      <c r="X63" s="79">
        <v>22918.263364709848</v>
      </c>
      <c r="Y63" s="79">
        <v>16200</v>
      </c>
      <c r="Z63" s="81">
        <v>20241.69166119878</v>
      </c>
      <c r="AA63" s="82">
        <v>21957.560551770934</v>
      </c>
      <c r="AB63" s="79">
        <v>13</v>
      </c>
      <c r="AC63" s="79">
        <v>26015.358777383812</v>
      </c>
      <c r="AD63" s="79">
        <v>12912.195756517724</v>
      </c>
      <c r="AE63" s="77">
        <v>21510.428418388325</v>
      </c>
      <c r="AF63" s="134" t="str">
        <f t="shared" si="0"/>
        <v>Group FCF AL before dividends</v>
      </c>
    </row>
    <row r="64" spans="1:32" ht="15" customHeight="1" x14ac:dyDescent="0.25">
      <c r="A64" s="35" t="s">
        <v>40</v>
      </c>
      <c r="B64" s="27">
        <v>2018.8228405423397</v>
      </c>
      <c r="C64" s="106">
        <v>13</v>
      </c>
      <c r="D64" s="106">
        <v>2806</v>
      </c>
      <c r="E64" s="106">
        <v>1056.4883395513216</v>
      </c>
      <c r="F64" s="56">
        <v>2019.2575464326399</v>
      </c>
      <c r="G64" s="136">
        <v>7585.5633032204114</v>
      </c>
      <c r="H64" s="37">
        <v>14</v>
      </c>
      <c r="I64" s="37">
        <v>11020</v>
      </c>
      <c r="J64" s="37">
        <v>1456.3073720999616</v>
      </c>
      <c r="K64" s="57">
        <v>7413.8646390987205</v>
      </c>
      <c r="L64" s="136">
        <v>13809.42173746986</v>
      </c>
      <c r="M64" s="37">
        <v>14</v>
      </c>
      <c r="N64" s="37">
        <v>15685.636163790539</v>
      </c>
      <c r="O64" s="37">
        <v>11209.576979706055</v>
      </c>
      <c r="P64" s="57">
        <v>13803.75051695139</v>
      </c>
      <c r="Q64" s="136">
        <v>16694.321677780077</v>
      </c>
      <c r="R64" s="37">
        <v>14</v>
      </c>
      <c r="S64" s="37">
        <v>18218.392000362765</v>
      </c>
      <c r="T64" s="37">
        <v>13538.839137260657</v>
      </c>
      <c r="U64" s="57">
        <v>16390.342156437524</v>
      </c>
      <c r="V64" s="136">
        <v>16895.34805013812</v>
      </c>
      <c r="W64" s="37">
        <v>14</v>
      </c>
      <c r="X64" s="37">
        <v>20045.452153089278</v>
      </c>
      <c r="Y64" s="37">
        <v>13822.118955259797</v>
      </c>
      <c r="Z64" s="57">
        <v>16969.521723683574</v>
      </c>
      <c r="AA64" s="136">
        <v>18605.365324778053</v>
      </c>
      <c r="AB64" s="37">
        <v>12</v>
      </c>
      <c r="AC64" s="37">
        <v>21699.089352540159</v>
      </c>
      <c r="AD64" s="37">
        <v>14897.469554852683</v>
      </c>
      <c r="AE64" s="56">
        <v>18816.896527121036</v>
      </c>
      <c r="AF64" s="42" t="str">
        <f t="shared" si="0"/>
        <v>TMUS reported FCF AL in $ (US GAAP)</v>
      </c>
    </row>
    <row r="65" spans="1:32" ht="15" customHeight="1" x14ac:dyDescent="0.25">
      <c r="A65" s="35" t="s">
        <v>41</v>
      </c>
      <c r="B65" s="27">
        <v>-244.85635946397474</v>
      </c>
      <c r="C65" s="106">
        <v>8</v>
      </c>
      <c r="D65" s="106">
        <v>460.67891668280504</v>
      </c>
      <c r="E65" s="106">
        <v>-439.37843716662928</v>
      </c>
      <c r="F65" s="56">
        <v>-184.929219531326</v>
      </c>
      <c r="G65" s="69">
        <v>3850.5507134801369</v>
      </c>
      <c r="H65" s="37">
        <v>12</v>
      </c>
      <c r="I65" s="37">
        <v>3926.8593645515684</v>
      </c>
      <c r="J65" s="37">
        <v>3664.5574051842805</v>
      </c>
      <c r="K65" s="57">
        <v>3835.227353140252</v>
      </c>
      <c r="L65" s="71">
        <v>3549.8832221750722</v>
      </c>
      <c r="M65" s="37">
        <v>12</v>
      </c>
      <c r="N65" s="37">
        <v>3758.5881275672709</v>
      </c>
      <c r="O65" s="37">
        <v>3180.5630568139859</v>
      </c>
      <c r="P65" s="57">
        <v>3535.8314985244506</v>
      </c>
      <c r="Q65" s="71">
        <v>3631.5410108624264</v>
      </c>
      <c r="R65" s="37">
        <v>12</v>
      </c>
      <c r="S65" s="37">
        <v>3955.2722004725038</v>
      </c>
      <c r="T65" s="37">
        <v>3399.4017583419964</v>
      </c>
      <c r="U65" s="57">
        <v>3660.4249109782286</v>
      </c>
      <c r="V65" s="71">
        <v>3920.6051473852654</v>
      </c>
      <c r="W65" s="37">
        <v>12</v>
      </c>
      <c r="X65" s="37">
        <v>4411.7721568358347</v>
      </c>
      <c r="Y65" s="37">
        <v>3401.7417080927826</v>
      </c>
      <c r="Z65" s="57">
        <v>3928.0536383257763</v>
      </c>
      <c r="AA65" s="71">
        <v>4182.8329808255949</v>
      </c>
      <c r="AB65" s="37">
        <v>10</v>
      </c>
      <c r="AC65" s="37">
        <v>4687.3157090486202</v>
      </c>
      <c r="AD65" s="37">
        <v>3694.0068009947772</v>
      </c>
      <c r="AE65" s="56">
        <v>4187.242150877174</v>
      </c>
      <c r="AF65" s="42" t="str">
        <f t="shared" si="0"/>
        <v xml:space="preserve">Group ex TMUS FCF AL </v>
      </c>
    </row>
    <row r="66" spans="1:32" ht="15" customHeight="1" x14ac:dyDescent="0.25">
      <c r="A66" s="133" t="s">
        <v>42</v>
      </c>
      <c r="B66" s="75">
        <v>2502.9253628333709</v>
      </c>
      <c r="C66" s="76">
        <v>9</v>
      </c>
      <c r="D66" s="76">
        <v>6819.7951068461171</v>
      </c>
      <c r="E66" s="76">
        <v>1425.4667779810304</v>
      </c>
      <c r="F66" s="77">
        <v>2873.9063019825444</v>
      </c>
      <c r="G66" s="78">
        <v>14782.963611124676</v>
      </c>
      <c r="H66" s="79">
        <v>11</v>
      </c>
      <c r="I66" s="79">
        <v>19138.795106846123</v>
      </c>
      <c r="J66" s="76">
        <v>9445.2635788890839</v>
      </c>
      <c r="K66" s="81">
        <v>14369.921931145705</v>
      </c>
      <c r="L66" s="82">
        <v>20767.922548317834</v>
      </c>
      <c r="M66" s="79">
        <v>11</v>
      </c>
      <c r="N66" s="79">
        <v>22789.308343938636</v>
      </c>
      <c r="O66" s="79">
        <v>15771.253761855996</v>
      </c>
      <c r="P66" s="81">
        <v>20199.909553302467</v>
      </c>
      <c r="Q66" s="82">
        <v>24089.466756396647</v>
      </c>
      <c r="R66" s="79">
        <v>11</v>
      </c>
      <c r="S66" s="79">
        <v>26318.085724138578</v>
      </c>
      <c r="T66" s="79">
        <v>18254.890498056033</v>
      </c>
      <c r="U66" s="81">
        <v>23127.723868737459</v>
      </c>
      <c r="V66" s="146">
        <v>25401.946387080083</v>
      </c>
      <c r="W66" s="79">
        <v>11</v>
      </c>
      <c r="X66" s="79">
        <v>27628.99709887489</v>
      </c>
      <c r="Y66" s="79">
        <v>18811.298598115703</v>
      </c>
      <c r="Z66" s="81">
        <v>24285.137843405686</v>
      </c>
      <c r="AA66" s="82">
        <v>26550.156341455946</v>
      </c>
      <c r="AB66" s="79">
        <v>9</v>
      </c>
      <c r="AC66" s="79">
        <v>29286.171292340907</v>
      </c>
      <c r="AD66" s="79">
        <v>20803.479158044538</v>
      </c>
      <c r="AE66" s="77">
        <v>25254.498954804672</v>
      </c>
      <c r="AF66" s="134" t="str">
        <f t="shared" si="0"/>
        <v>Group FCF before dividends</v>
      </c>
    </row>
    <row r="67" spans="1:32" ht="15" customHeight="1" x14ac:dyDescent="0.25">
      <c r="A67" s="147" t="s">
        <v>43</v>
      </c>
      <c r="B67" s="148" t="s">
        <v>64</v>
      </c>
      <c r="C67" s="106">
        <v>0</v>
      </c>
      <c r="D67" s="149"/>
      <c r="E67" s="149"/>
      <c r="F67" s="63" t="s">
        <v>64</v>
      </c>
      <c r="G67" s="150">
        <v>0.7</v>
      </c>
      <c r="H67" s="37">
        <v>15</v>
      </c>
      <c r="I67" s="149">
        <v>0.70400000000000007</v>
      </c>
      <c r="J67" s="149">
        <v>0.7</v>
      </c>
      <c r="K67" s="151">
        <v>0.70026666666666648</v>
      </c>
      <c r="L67" s="150">
        <v>0.77</v>
      </c>
      <c r="M67" s="37">
        <v>15</v>
      </c>
      <c r="N67" s="149">
        <v>0.85</v>
      </c>
      <c r="O67" s="149">
        <v>0.72</v>
      </c>
      <c r="P67" s="151">
        <v>0.77561866666666668</v>
      </c>
      <c r="Q67" s="150">
        <v>0.86254000000000008</v>
      </c>
      <c r="R67" s="37">
        <v>16</v>
      </c>
      <c r="S67" s="149">
        <v>1.05</v>
      </c>
      <c r="T67" s="149">
        <v>0.74</v>
      </c>
      <c r="U67" s="151">
        <v>0.86508301754415329</v>
      </c>
      <c r="V67" s="66">
        <v>0.95</v>
      </c>
      <c r="W67" s="37">
        <v>15</v>
      </c>
      <c r="X67" s="149">
        <v>1.1000000000000001</v>
      </c>
      <c r="Y67" s="149">
        <v>0.83371120000000021</v>
      </c>
      <c r="Z67" s="151">
        <v>0.95091253692871835</v>
      </c>
      <c r="AA67" s="150">
        <v>1.0359868750000003</v>
      </c>
      <c r="AB67" s="37">
        <v>14</v>
      </c>
      <c r="AC67" s="149">
        <v>1.2243043749999996</v>
      </c>
      <c r="AD67" s="149">
        <v>0.88373387200000031</v>
      </c>
      <c r="AE67" s="152">
        <v>1.0327260633149651</v>
      </c>
      <c r="AF67" s="153" t="str">
        <f t="shared" si="0"/>
        <v>Dividend per Share</v>
      </c>
    </row>
    <row r="68" spans="1:32" x14ac:dyDescent="0.25">
      <c r="A68" s="133" t="s">
        <v>44</v>
      </c>
      <c r="B68" s="75">
        <v>146633.993105731</v>
      </c>
      <c r="C68" s="76">
        <v>11</v>
      </c>
      <c r="D68" s="76">
        <v>156446.60888084176</v>
      </c>
      <c r="E68" s="76">
        <v>139982.64131482036</v>
      </c>
      <c r="F68" s="77">
        <v>146041.49393599704</v>
      </c>
      <c r="G68" s="78">
        <v>146478.98311511599</v>
      </c>
      <c r="H68" s="79">
        <v>17</v>
      </c>
      <c r="I68" s="79">
        <v>156446.60888084176</v>
      </c>
      <c r="J68" s="79">
        <v>139982.64131482036</v>
      </c>
      <c r="K68" s="81">
        <v>145949.35030764114</v>
      </c>
      <c r="L68" s="82">
        <v>144471.96917067483</v>
      </c>
      <c r="M68" s="79">
        <v>13</v>
      </c>
      <c r="N68" s="79">
        <v>148540.869957124</v>
      </c>
      <c r="O68" s="79">
        <v>134104.91616125705</v>
      </c>
      <c r="P68" s="81">
        <v>143120.32093854391</v>
      </c>
      <c r="Q68" s="82">
        <v>142213.693251246</v>
      </c>
      <c r="R68" s="79">
        <v>13</v>
      </c>
      <c r="S68" s="79">
        <v>160309.204676911</v>
      </c>
      <c r="T68" s="79">
        <v>128898.69223631838</v>
      </c>
      <c r="U68" s="81">
        <v>141595.61342861381</v>
      </c>
      <c r="V68" s="82">
        <v>139552.88327205944</v>
      </c>
      <c r="W68" s="79">
        <v>13</v>
      </c>
      <c r="X68" s="79">
        <v>164690.408628042</v>
      </c>
      <c r="Y68" s="79">
        <v>124019.3248652035</v>
      </c>
      <c r="Z68" s="81">
        <v>139610.39957818598</v>
      </c>
      <c r="AA68" s="82">
        <v>129996.33757585089</v>
      </c>
      <c r="AB68" s="79">
        <v>11</v>
      </c>
      <c r="AC68" s="79">
        <v>165183.744918854</v>
      </c>
      <c r="AD68" s="79">
        <v>116927.15593418342</v>
      </c>
      <c r="AE68" s="77">
        <v>131941.98984958371</v>
      </c>
      <c r="AF68" s="134" t="str">
        <f t="shared" si="0"/>
        <v>Group Net Debt (incl. leases)</v>
      </c>
    </row>
    <row r="69" spans="1:32" x14ac:dyDescent="0.25">
      <c r="A69" s="133" t="s">
        <v>45</v>
      </c>
      <c r="B69" s="75">
        <v>104427.993105731</v>
      </c>
      <c r="C69" s="76">
        <v>11</v>
      </c>
      <c r="D69" s="76">
        <v>117637.80888084175</v>
      </c>
      <c r="E69" s="76">
        <v>96826.272283351602</v>
      </c>
      <c r="F69" s="77">
        <v>104809.43068054033</v>
      </c>
      <c r="G69" s="78">
        <v>104952</v>
      </c>
      <c r="H69" s="79">
        <v>17</v>
      </c>
      <c r="I69" s="79">
        <v>119368.4060490868</v>
      </c>
      <c r="J69" s="79">
        <v>96826.272283351602</v>
      </c>
      <c r="K69" s="81">
        <v>106249.16154137877</v>
      </c>
      <c r="L69" s="82">
        <v>98450.460299260507</v>
      </c>
      <c r="M69" s="79">
        <v>13</v>
      </c>
      <c r="N69" s="79">
        <v>106334.869957124</v>
      </c>
      <c r="O69" s="79">
        <v>91653.790805135606</v>
      </c>
      <c r="P69" s="81">
        <v>98946.867388086524</v>
      </c>
      <c r="Q69" s="82">
        <v>96327.330083996232</v>
      </c>
      <c r="R69" s="79">
        <v>13</v>
      </c>
      <c r="S69" s="79">
        <v>118103.204676911</v>
      </c>
      <c r="T69" s="79">
        <v>87705.774181004264</v>
      </c>
      <c r="U69" s="81">
        <v>97117.510552352425</v>
      </c>
      <c r="V69" s="82">
        <v>89937.848254925557</v>
      </c>
      <c r="W69" s="79">
        <v>13</v>
      </c>
      <c r="X69" s="79">
        <v>122484.408628042</v>
      </c>
      <c r="Y69" s="79">
        <v>82662.788640827785</v>
      </c>
      <c r="Z69" s="81">
        <v>94695.487781267235</v>
      </c>
      <c r="AA69" s="82">
        <v>81903.463243423816</v>
      </c>
      <c r="AB69" s="79">
        <v>11</v>
      </c>
      <c r="AC69" s="79">
        <v>122977.744918854</v>
      </c>
      <c r="AD69" s="79">
        <v>72708.538713208109</v>
      </c>
      <c r="AE69" s="77">
        <v>87644.266768700327</v>
      </c>
      <c r="AF69" s="134" t="str">
        <f t="shared" si="0"/>
        <v>Group Net Debt (excl. leases)</v>
      </c>
    </row>
    <row r="70" spans="1:32" s="162" customFormat="1" x14ac:dyDescent="0.25">
      <c r="A70" s="154" t="s">
        <v>46</v>
      </c>
      <c r="B70" s="155">
        <v>0.48619150137124822</v>
      </c>
      <c r="C70" s="61">
        <v>2</v>
      </c>
      <c r="D70" s="156">
        <v>0.48687523010727574</v>
      </c>
      <c r="E70" s="156">
        <v>0.48550777263522071</v>
      </c>
      <c r="F70" s="157">
        <v>0.48619150137124822</v>
      </c>
      <c r="G70" s="158">
        <v>0.48714100384121317</v>
      </c>
      <c r="H70" s="61">
        <v>15</v>
      </c>
      <c r="I70" s="159">
        <v>0.49199999999999999</v>
      </c>
      <c r="J70" s="159">
        <v>0.47249249848795355</v>
      </c>
      <c r="K70" s="160">
        <v>0.4867513303758475</v>
      </c>
      <c r="L70" s="158">
        <v>0.50768730549513463</v>
      </c>
      <c r="M70" s="61">
        <v>14</v>
      </c>
      <c r="N70" s="159">
        <v>0.54041508038607833</v>
      </c>
      <c r="O70" s="159">
        <v>0.48599999999999999</v>
      </c>
      <c r="P70" s="160">
        <v>0.51005938877129253</v>
      </c>
      <c r="Q70" s="158">
        <v>0.51413428733947553</v>
      </c>
      <c r="R70" s="61">
        <v>14</v>
      </c>
      <c r="S70" s="159">
        <v>0.57352511422034369</v>
      </c>
      <c r="T70" s="159">
        <v>0.48599999999999999</v>
      </c>
      <c r="U70" s="160">
        <v>0.52125970436729496</v>
      </c>
      <c r="V70" s="158">
        <v>0.51528130335016642</v>
      </c>
      <c r="W70" s="61">
        <v>14</v>
      </c>
      <c r="X70" s="159">
        <v>0.71020044307540231</v>
      </c>
      <c r="Y70" s="159">
        <v>0.48599999999999999</v>
      </c>
      <c r="Z70" s="160">
        <v>0.53712214423989135</v>
      </c>
      <c r="AA70" s="158">
        <v>0.51057781888660159</v>
      </c>
      <c r="AB70" s="61">
        <v>13</v>
      </c>
      <c r="AC70" s="159">
        <v>0.66117167570253876</v>
      </c>
      <c r="AD70" s="159">
        <v>0</v>
      </c>
      <c r="AE70" s="157">
        <v>0.45199292056313711</v>
      </c>
      <c r="AF70" s="161"/>
    </row>
    <row r="71" spans="1:32" x14ac:dyDescent="0.25">
      <c r="A71" s="35" t="s">
        <v>47</v>
      </c>
      <c r="B71" s="105">
        <v>2443</v>
      </c>
      <c r="C71" s="106">
        <v>6</v>
      </c>
      <c r="D71" s="106">
        <v>2450</v>
      </c>
      <c r="E71" s="106">
        <v>2443</v>
      </c>
      <c r="F71" s="56">
        <v>2444.1666666666665</v>
      </c>
      <c r="G71" s="71">
        <v>3000</v>
      </c>
      <c r="H71" s="37">
        <v>12</v>
      </c>
      <c r="I71" s="37">
        <v>3210</v>
      </c>
      <c r="J71" s="37">
        <v>2426.6643434463645</v>
      </c>
      <c r="K71" s="57">
        <v>2970.3053619538637</v>
      </c>
      <c r="L71" s="71">
        <v>15000</v>
      </c>
      <c r="M71" s="37">
        <v>13</v>
      </c>
      <c r="N71" s="37">
        <v>17000</v>
      </c>
      <c r="O71" s="37">
        <v>12000</v>
      </c>
      <c r="P71" s="57">
        <v>14748.647565001125</v>
      </c>
      <c r="Q71" s="71">
        <v>20000</v>
      </c>
      <c r="R71" s="37">
        <v>13</v>
      </c>
      <c r="S71" s="37">
        <v>22357.7000225093</v>
      </c>
      <c r="T71" s="37">
        <v>15000</v>
      </c>
      <c r="U71" s="57">
        <v>19326.463920337967</v>
      </c>
      <c r="V71" s="71">
        <v>20001.034025485202</v>
      </c>
      <c r="W71" s="37">
        <v>13</v>
      </c>
      <c r="X71" s="37">
        <v>24000</v>
      </c>
      <c r="Y71" s="37">
        <v>15000</v>
      </c>
      <c r="Z71" s="57">
        <v>20477.241193686012</v>
      </c>
      <c r="AA71" s="71">
        <v>20000</v>
      </c>
      <c r="AB71" s="37">
        <v>10</v>
      </c>
      <c r="AC71" s="37">
        <v>25779.321583951532</v>
      </c>
      <c r="AD71" s="37">
        <v>0</v>
      </c>
      <c r="AE71" s="56">
        <v>14909.341570246645</v>
      </c>
      <c r="AF71" s="134"/>
    </row>
    <row r="72" spans="1:32" x14ac:dyDescent="0.25">
      <c r="A72" s="35" t="s">
        <v>48</v>
      </c>
      <c r="B72" s="105">
        <v>103877.05015726099</v>
      </c>
      <c r="C72" s="106">
        <v>4</v>
      </c>
      <c r="D72" s="106">
        <v>110078</v>
      </c>
      <c r="E72" s="106">
        <v>81387.227827582683</v>
      </c>
      <c r="F72" s="56">
        <v>99804.832035526168</v>
      </c>
      <c r="G72" s="71">
        <v>103351</v>
      </c>
      <c r="H72" s="37">
        <v>9</v>
      </c>
      <c r="I72" s="37">
        <v>110078</v>
      </c>
      <c r="J72" s="37">
        <v>71425.094873562732</v>
      </c>
      <c r="K72" s="57">
        <v>98579.320227658929</v>
      </c>
      <c r="L72" s="71">
        <v>106955.497910345</v>
      </c>
      <c r="M72" s="37">
        <v>9</v>
      </c>
      <c r="N72" s="37">
        <v>115896.82308531807</v>
      </c>
      <c r="O72" s="37">
        <v>76400.279551123982</v>
      </c>
      <c r="P72" s="57">
        <v>102432.41132334051</v>
      </c>
      <c r="Q72" s="71">
        <v>111536.36464672899</v>
      </c>
      <c r="R72" s="37">
        <v>9</v>
      </c>
      <c r="S72" s="37">
        <v>123978.34000471351</v>
      </c>
      <c r="T72" s="37">
        <v>86022.139903111383</v>
      </c>
      <c r="U72" s="57">
        <v>107404.64366732605</v>
      </c>
      <c r="V72" s="71">
        <v>114790.92038877829</v>
      </c>
      <c r="W72" s="37">
        <v>9</v>
      </c>
      <c r="X72" s="37">
        <v>132170.74673039242</v>
      </c>
      <c r="Y72" s="37">
        <v>93435.421879907502</v>
      </c>
      <c r="Z72" s="57">
        <v>112183.35171661113</v>
      </c>
      <c r="AA72" s="71">
        <v>107295.15450995084</v>
      </c>
      <c r="AB72" s="37">
        <v>8</v>
      </c>
      <c r="AC72" s="37">
        <v>140740.7332081499</v>
      </c>
      <c r="AD72" s="37">
        <v>95906.780179196823</v>
      </c>
      <c r="AE72" s="56">
        <v>111062.16932570429</v>
      </c>
      <c r="AF72" s="42" t="str">
        <f t="shared" si="0"/>
        <v>TMUS Net Debt incl. Leases in $ (US GAAP)</v>
      </c>
    </row>
    <row r="73" spans="1:32" x14ac:dyDescent="0.25">
      <c r="A73" s="35" t="s">
        <v>49</v>
      </c>
      <c r="B73" s="27">
        <v>69984</v>
      </c>
      <c r="C73" s="106">
        <v>7</v>
      </c>
      <c r="D73" s="106">
        <v>72099.177159457598</v>
      </c>
      <c r="E73" s="106">
        <v>69791.511660448683</v>
      </c>
      <c r="F73" s="56">
        <v>70396.430994572962</v>
      </c>
      <c r="G73" s="69">
        <v>69984</v>
      </c>
      <c r="H73" s="37">
        <v>11</v>
      </c>
      <c r="I73" s="37">
        <v>72099.177159457598</v>
      </c>
      <c r="J73" s="37">
        <v>67159</v>
      </c>
      <c r="K73" s="57">
        <v>69893.527678497587</v>
      </c>
      <c r="L73" s="71">
        <v>74374.008032428901</v>
      </c>
      <c r="M73" s="37">
        <v>11</v>
      </c>
      <c r="N73" s="37">
        <v>77338.558813482232</v>
      </c>
      <c r="O73" s="37">
        <v>55133.393704592127</v>
      </c>
      <c r="P73" s="57">
        <v>72302.456348347725</v>
      </c>
      <c r="Q73" s="71">
        <v>78181.396707282809</v>
      </c>
      <c r="R73" s="37">
        <v>11</v>
      </c>
      <c r="S73" s="37">
        <v>84301.111470653923</v>
      </c>
      <c r="T73" s="37">
        <v>37994.804191324416</v>
      </c>
      <c r="U73" s="57">
        <v>75265.915617731531</v>
      </c>
      <c r="V73" s="71">
        <v>82346.106292484998</v>
      </c>
      <c r="W73" s="37">
        <v>11</v>
      </c>
      <c r="X73" s="37">
        <v>92621.699357575839</v>
      </c>
      <c r="Y73" s="37">
        <v>21984.386563014777</v>
      </c>
      <c r="Z73" s="57">
        <v>78306.678959836747</v>
      </c>
      <c r="AA73" s="71">
        <v>83397.656038351764</v>
      </c>
      <c r="AB73" s="37">
        <v>9</v>
      </c>
      <c r="AC73" s="37">
        <v>98667.767016274272</v>
      </c>
      <c r="AD73" s="37">
        <v>3185.9294981040293</v>
      </c>
      <c r="AE73" s="56">
        <v>74478.926580722778</v>
      </c>
      <c r="AF73" s="42" t="str">
        <f t="shared" si="0"/>
        <v>TMUS Net Debt excl. Leases in $ (US GAAP)</v>
      </c>
    </row>
    <row r="74" spans="1:32" x14ac:dyDescent="0.25">
      <c r="A74" s="74" t="s">
        <v>50</v>
      </c>
      <c r="B74" s="163">
        <v>118</v>
      </c>
      <c r="C74" s="164">
        <v>13</v>
      </c>
      <c r="D74" s="164">
        <v>4156</v>
      </c>
      <c r="E74" s="164">
        <v>0</v>
      </c>
      <c r="F74" s="84">
        <v>957.59499344274559</v>
      </c>
      <c r="G74" s="165">
        <v>3101</v>
      </c>
      <c r="H74" s="80">
        <v>15</v>
      </c>
      <c r="I74" s="80">
        <v>7139</v>
      </c>
      <c r="J74" s="80">
        <v>750</v>
      </c>
      <c r="K74" s="166">
        <v>3677.4136265549178</v>
      </c>
      <c r="L74" s="82">
        <v>3488.0280373831802</v>
      </c>
      <c r="M74" s="80">
        <v>15</v>
      </c>
      <c r="N74" s="80">
        <v>6950.0656497175141</v>
      </c>
      <c r="O74" s="80">
        <v>0</v>
      </c>
      <c r="P74" s="166">
        <v>2797.6265586366831</v>
      </c>
      <c r="Q74" s="82">
        <v>576.319425255596</v>
      </c>
      <c r="R74" s="80">
        <v>15</v>
      </c>
      <c r="S74" s="80">
        <v>3516.4199999999996</v>
      </c>
      <c r="T74" s="80">
        <v>0</v>
      </c>
      <c r="U74" s="166">
        <v>1195.1843307045021</v>
      </c>
      <c r="V74" s="82">
        <v>841.96296296296305</v>
      </c>
      <c r="W74" s="80">
        <v>14</v>
      </c>
      <c r="X74" s="80">
        <v>5516.42</v>
      </c>
      <c r="Y74" s="80">
        <v>0</v>
      </c>
      <c r="Z74" s="166">
        <v>1207.8202404848578</v>
      </c>
      <c r="AA74" s="82">
        <v>500</v>
      </c>
      <c r="AB74" s="80">
        <v>12</v>
      </c>
      <c r="AC74" s="80">
        <v>3516.4199999999996</v>
      </c>
      <c r="AD74" s="80">
        <v>0</v>
      </c>
      <c r="AE74" s="167">
        <v>772.15199863213718</v>
      </c>
      <c r="AF74" s="85" t="str">
        <f>A74</f>
        <v>Group assumed spending on spectrum*</v>
      </c>
    </row>
    <row r="75" spans="1:32" s="95" customFormat="1" ht="18" customHeight="1" x14ac:dyDescent="0.2">
      <c r="A75" s="168"/>
      <c r="B75" s="169"/>
      <c r="C75" s="169"/>
      <c r="D75" s="169"/>
      <c r="E75" s="169"/>
      <c r="F75" s="169"/>
      <c r="G75" s="169"/>
      <c r="H75" s="169"/>
      <c r="I75" s="169"/>
      <c r="J75" s="169"/>
      <c r="K75" s="169"/>
      <c r="L75" s="170"/>
      <c r="M75" s="169"/>
      <c r="N75" s="169"/>
      <c r="O75" s="169"/>
      <c r="P75" s="169"/>
      <c r="Q75" s="170"/>
      <c r="R75" s="169"/>
      <c r="S75" s="169"/>
      <c r="T75" s="169"/>
      <c r="U75" s="169"/>
      <c r="V75" s="170"/>
      <c r="W75" s="169"/>
      <c r="X75" s="169"/>
      <c r="Y75" s="169"/>
      <c r="Z75" s="169"/>
      <c r="AA75" s="170"/>
      <c r="AB75" s="169"/>
      <c r="AC75" s="169"/>
      <c r="AD75" s="169"/>
      <c r="AE75" s="171"/>
      <c r="AF75" s="169"/>
    </row>
    <row r="76" spans="1:32" ht="15.75" x14ac:dyDescent="0.25">
      <c r="A76" s="96" t="s">
        <v>51</v>
      </c>
      <c r="B76" s="97"/>
      <c r="C76" s="98"/>
      <c r="D76" s="98"/>
      <c r="E76" s="98"/>
      <c r="F76" s="99"/>
      <c r="G76" s="100"/>
      <c r="H76" s="99"/>
      <c r="I76" s="99"/>
      <c r="J76" s="99"/>
      <c r="K76" s="98"/>
      <c r="L76" s="100"/>
      <c r="M76" s="99"/>
      <c r="N76" s="99"/>
      <c r="O76" s="99"/>
      <c r="P76" s="98"/>
      <c r="Q76" s="100"/>
      <c r="R76" s="99"/>
      <c r="S76" s="99"/>
      <c r="T76" s="99"/>
      <c r="U76" s="98"/>
      <c r="V76" s="100"/>
      <c r="W76" s="99"/>
      <c r="X76" s="99"/>
      <c r="Y76" s="99"/>
      <c r="Z76" s="98"/>
      <c r="AA76" s="100"/>
      <c r="AB76" s="99"/>
      <c r="AC76" s="99"/>
      <c r="AD76" s="99"/>
      <c r="AE76" s="103"/>
      <c r="AF76" s="104" t="str">
        <f>A76</f>
        <v>Bottom Line [€ million]</v>
      </c>
    </row>
    <row r="77" spans="1:32" ht="15" customHeight="1" x14ac:dyDescent="0.25">
      <c r="A77" s="72" t="s">
        <v>52</v>
      </c>
      <c r="B77" s="172">
        <v>6478.5326939133629</v>
      </c>
      <c r="C77" s="37">
        <v>14</v>
      </c>
      <c r="D77" s="37">
        <v>7859.07324454847</v>
      </c>
      <c r="E77" s="37">
        <v>6280.7276010228297</v>
      </c>
      <c r="F77" s="107">
        <v>6611.2654340242143</v>
      </c>
      <c r="G77" s="69">
        <v>25406.065370757238</v>
      </c>
      <c r="H77" s="37">
        <v>16</v>
      </c>
      <c r="I77" s="37">
        <v>27853.150089342242</v>
      </c>
      <c r="J77" s="37">
        <v>19479.715691908372</v>
      </c>
      <c r="K77" s="57">
        <v>25574.493003212378</v>
      </c>
      <c r="L77" s="71">
        <v>25057.757757823027</v>
      </c>
      <c r="M77" s="37">
        <v>16</v>
      </c>
      <c r="N77" s="37">
        <v>28297.721121479732</v>
      </c>
      <c r="O77" s="37">
        <v>18227.531467646721</v>
      </c>
      <c r="P77" s="57">
        <v>24983.020751379929</v>
      </c>
      <c r="Q77" s="71">
        <v>24817.427995411053</v>
      </c>
      <c r="R77" s="37">
        <v>16</v>
      </c>
      <c r="S77" s="37">
        <v>28080.000560474124</v>
      </c>
      <c r="T77" s="37">
        <v>17916.152732527164</v>
      </c>
      <c r="U77" s="57">
        <v>24808.915098560919</v>
      </c>
      <c r="V77" s="71">
        <v>24813.515674458831</v>
      </c>
      <c r="W77" s="37">
        <v>16</v>
      </c>
      <c r="X77" s="37">
        <v>26952.132628829</v>
      </c>
      <c r="Y77" s="37">
        <v>17429.812236831647</v>
      </c>
      <c r="Z77" s="57">
        <v>24670.082175469564</v>
      </c>
      <c r="AA77" s="71">
        <v>24829.21343224444</v>
      </c>
      <c r="AB77" s="37">
        <v>14</v>
      </c>
      <c r="AC77" s="37">
        <v>27375.4479729583</v>
      </c>
      <c r="AD77" s="37">
        <v>16835.553391809812</v>
      </c>
      <c r="AE77" s="56">
        <v>24620.123367762018</v>
      </c>
      <c r="AF77" s="73" t="str">
        <f>A77</f>
        <v>Group adj. D&amp;A</v>
      </c>
    </row>
    <row r="78" spans="1:32" x14ac:dyDescent="0.25">
      <c r="A78" s="72" t="s">
        <v>53</v>
      </c>
      <c r="B78" s="69">
        <v>4983.7541823980937</v>
      </c>
      <c r="C78" s="37">
        <v>14</v>
      </c>
      <c r="D78" s="37">
        <v>6308.6844462155987</v>
      </c>
      <c r="E78" s="37">
        <v>3786.9708443966592</v>
      </c>
      <c r="F78" s="107">
        <v>4919.4131650889994</v>
      </c>
      <c r="G78" s="69">
        <v>20703.218584257786</v>
      </c>
      <c r="H78" s="37">
        <v>17</v>
      </c>
      <c r="I78" s="37">
        <v>24197.6844462156</v>
      </c>
      <c r="J78" s="37">
        <v>14424.006624666137</v>
      </c>
      <c r="K78" s="57">
        <v>20241.026699262129</v>
      </c>
      <c r="L78" s="71">
        <v>21906.65861917851</v>
      </c>
      <c r="M78" s="37">
        <v>17</v>
      </c>
      <c r="N78" s="37">
        <v>25278.990491435208</v>
      </c>
      <c r="O78" s="37">
        <v>19840.075498415201</v>
      </c>
      <c r="P78" s="57">
        <v>22158.12052092233</v>
      </c>
      <c r="Q78" s="71">
        <v>24683.120002160791</v>
      </c>
      <c r="R78" s="37">
        <v>17</v>
      </c>
      <c r="S78" s="37">
        <v>27498.654313412975</v>
      </c>
      <c r="T78" s="37">
        <v>21994.199379431106</v>
      </c>
      <c r="U78" s="57">
        <v>24762.519569107877</v>
      </c>
      <c r="V78" s="71">
        <v>26740.398709559613</v>
      </c>
      <c r="W78" s="37">
        <v>17</v>
      </c>
      <c r="X78" s="37">
        <v>29877.01649268793</v>
      </c>
      <c r="Y78" s="37">
        <v>22522.662261624668</v>
      </c>
      <c r="Z78" s="57">
        <v>26913.606967100666</v>
      </c>
      <c r="AA78" s="71">
        <v>29063.223907153209</v>
      </c>
      <c r="AB78" s="37">
        <v>15</v>
      </c>
      <c r="AC78" s="37">
        <v>32557.645836558819</v>
      </c>
      <c r="AD78" s="37">
        <v>23211.055764946253</v>
      </c>
      <c r="AE78" s="56">
        <v>29390.295212802357</v>
      </c>
      <c r="AF78" s="73" t="str">
        <f>A78</f>
        <v>Group adj. EBIT</v>
      </c>
    </row>
    <row r="79" spans="1:32" x14ac:dyDescent="0.25">
      <c r="A79" s="74" t="s">
        <v>54</v>
      </c>
      <c r="B79" s="163">
        <v>484.08762444077223</v>
      </c>
      <c r="C79" s="164">
        <v>14</v>
      </c>
      <c r="D79" s="164">
        <v>2660</v>
      </c>
      <c r="E79" s="164">
        <v>-1951.9238465399899</v>
      </c>
      <c r="F79" s="84">
        <v>554.19261367353306</v>
      </c>
      <c r="G79" s="165">
        <v>7700.8387091888244</v>
      </c>
      <c r="H79" s="80">
        <v>15</v>
      </c>
      <c r="I79" s="80">
        <v>10313.336539692731</v>
      </c>
      <c r="J79" s="80">
        <v>5034.0761534600133</v>
      </c>
      <c r="K79" s="166">
        <v>7591.5358822597464</v>
      </c>
      <c r="L79" s="82">
        <v>7581.0203592745529</v>
      </c>
      <c r="M79" s="80">
        <v>15</v>
      </c>
      <c r="N79" s="80">
        <v>9488.3033336604203</v>
      </c>
      <c r="O79" s="80">
        <v>5510.7452582458836</v>
      </c>
      <c r="P79" s="166">
        <v>7405.594476332908</v>
      </c>
      <c r="Q79" s="82">
        <v>8714.8648527771547</v>
      </c>
      <c r="R79" s="80">
        <v>15</v>
      </c>
      <c r="S79" s="80">
        <v>10744.920849719147</v>
      </c>
      <c r="T79" s="80">
        <v>6139.9652363351706</v>
      </c>
      <c r="U79" s="166">
        <v>8502.3819253658803</v>
      </c>
      <c r="V79" s="82">
        <v>9775.1969765010945</v>
      </c>
      <c r="W79" s="80">
        <v>15</v>
      </c>
      <c r="X79" s="80">
        <v>11386.440427316023</v>
      </c>
      <c r="Y79" s="80">
        <v>6385.223452588637</v>
      </c>
      <c r="Z79" s="166">
        <v>9449.6459163667332</v>
      </c>
      <c r="AA79" s="82">
        <v>10838.689365378064</v>
      </c>
      <c r="AB79" s="80">
        <v>13</v>
      </c>
      <c r="AC79" s="80">
        <v>12878.715283590253</v>
      </c>
      <c r="AD79" s="80">
        <v>8765.4871836536549</v>
      </c>
      <c r="AE79" s="167">
        <v>10766.031456846951</v>
      </c>
      <c r="AF79" s="73"/>
    </row>
    <row r="80" spans="1:32" x14ac:dyDescent="0.25">
      <c r="A80" s="173" t="s">
        <v>55</v>
      </c>
      <c r="B80" s="69">
        <v>1457.9707520875388</v>
      </c>
      <c r="C80" s="37">
        <v>10</v>
      </c>
      <c r="D80" s="37">
        <v>1663.9004650123125</v>
      </c>
      <c r="E80" s="37">
        <v>-390.39503292517475</v>
      </c>
      <c r="F80" s="107">
        <v>1203.0495168533816</v>
      </c>
      <c r="G80" s="69">
        <v>2589.75</v>
      </c>
      <c r="H80" s="37">
        <v>10</v>
      </c>
      <c r="I80" s="37">
        <v>6993.6049670748271</v>
      </c>
      <c r="J80" s="37">
        <v>1241.6450891367138</v>
      </c>
      <c r="K80" s="57">
        <v>3038.1245277488301</v>
      </c>
      <c r="L80" s="71">
        <v>8034.9433742955371</v>
      </c>
      <c r="M80" s="37">
        <v>10</v>
      </c>
      <c r="N80" s="37">
        <v>9687.6928734282192</v>
      </c>
      <c r="O80" s="37">
        <v>4746.0313548184859</v>
      </c>
      <c r="P80" s="57">
        <v>7784.8965216131664</v>
      </c>
      <c r="Q80" s="71">
        <v>10463.116887558941</v>
      </c>
      <c r="R80" s="37">
        <v>10</v>
      </c>
      <c r="S80" s="37">
        <v>12274.986699809095</v>
      </c>
      <c r="T80" s="37">
        <v>6156.8531029706046</v>
      </c>
      <c r="U80" s="57">
        <v>10184.760177216202</v>
      </c>
      <c r="V80" s="71">
        <v>11955.465097214463</v>
      </c>
      <c r="W80" s="37">
        <v>10</v>
      </c>
      <c r="X80" s="37">
        <v>14148.6714156615</v>
      </c>
      <c r="Y80" s="37">
        <v>7153.4574706108851</v>
      </c>
      <c r="Z80" s="57">
        <v>11595.308232983396</v>
      </c>
      <c r="AA80" s="71">
        <v>13610.800016875026</v>
      </c>
      <c r="AB80" s="37">
        <v>8</v>
      </c>
      <c r="AC80" s="37">
        <v>16183.498961699941</v>
      </c>
      <c r="AD80" s="37">
        <v>8144.0717569964627</v>
      </c>
      <c r="AE80" s="56">
        <v>13349.104960058556</v>
      </c>
      <c r="AF80" s="6"/>
    </row>
    <row r="81" spans="1:63" x14ac:dyDescent="0.25">
      <c r="A81" s="74" t="s">
        <v>56</v>
      </c>
      <c r="B81" s="163">
        <v>1180.1074928635512</v>
      </c>
      <c r="C81" s="164">
        <v>13</v>
      </c>
      <c r="D81" s="164">
        <v>1715.6739027503861</v>
      </c>
      <c r="E81" s="164">
        <v>-349.4984114265917</v>
      </c>
      <c r="F81" s="84">
        <v>1101.1617767986718</v>
      </c>
      <c r="G81" s="165">
        <v>8321.363361398111</v>
      </c>
      <c r="H81" s="80">
        <v>14</v>
      </c>
      <c r="I81" s="80">
        <v>8808.3739027503871</v>
      </c>
      <c r="J81" s="80">
        <v>6634.5015885734083</v>
      </c>
      <c r="K81" s="166">
        <v>8174.8835383131036</v>
      </c>
      <c r="L81" s="82">
        <v>7873.6278181016032</v>
      </c>
      <c r="M81" s="80">
        <v>14</v>
      </c>
      <c r="N81" s="80">
        <v>8694.7702198112529</v>
      </c>
      <c r="O81" s="80">
        <v>5773.3602712026595</v>
      </c>
      <c r="P81" s="166">
        <v>7685.0175174728338</v>
      </c>
      <c r="Q81" s="82">
        <v>9193.3898784833327</v>
      </c>
      <c r="R81" s="80">
        <v>14</v>
      </c>
      <c r="S81" s="80">
        <v>10721.546332684975</v>
      </c>
      <c r="T81" s="80">
        <v>6927.0586190512222</v>
      </c>
      <c r="U81" s="166">
        <v>8918.061655731417</v>
      </c>
      <c r="V81" s="82">
        <v>10258.89265761792</v>
      </c>
      <c r="W81" s="80">
        <v>14</v>
      </c>
      <c r="X81" s="80">
        <v>11797.240427316026</v>
      </c>
      <c r="Y81" s="80">
        <v>7189.9480081441925</v>
      </c>
      <c r="Z81" s="166">
        <v>10012.98387697</v>
      </c>
      <c r="AA81" s="82">
        <v>11322.469364976239</v>
      </c>
      <c r="AB81" s="80">
        <v>12</v>
      </c>
      <c r="AC81" s="80">
        <v>13159.515283590252</v>
      </c>
      <c r="AD81" s="80">
        <v>9510.553716224631</v>
      </c>
      <c r="AE81" s="167">
        <v>11390.894290089782</v>
      </c>
      <c r="AF81" s="6"/>
    </row>
    <row r="82" spans="1:63" x14ac:dyDescent="0.25">
      <c r="A82" s="173" t="s">
        <v>57</v>
      </c>
      <c r="B82" s="69">
        <v>1943.511295646063</v>
      </c>
      <c r="C82" s="37">
        <v>2</v>
      </c>
      <c r="D82" s="37">
        <v>2058.5530166069984</v>
      </c>
      <c r="E82" s="37">
        <v>1828.4695746851276</v>
      </c>
      <c r="F82" s="107">
        <v>1943.511295646063</v>
      </c>
      <c r="G82" s="69">
        <v>7441.4029857465466</v>
      </c>
      <c r="H82" s="37">
        <v>4</v>
      </c>
      <c r="I82" s="37">
        <v>10014.553016606998</v>
      </c>
      <c r="J82" s="37">
        <v>4204.3439453977599</v>
      </c>
      <c r="K82" s="57">
        <v>7275.4257333744627</v>
      </c>
      <c r="L82" s="71">
        <v>8880.949235902528</v>
      </c>
      <c r="M82" s="37">
        <v>4</v>
      </c>
      <c r="N82" s="37">
        <v>9904.4332630960416</v>
      </c>
      <c r="O82" s="37">
        <v>4845.3327219160974</v>
      </c>
      <c r="P82" s="57">
        <v>8127.9161142042994</v>
      </c>
      <c r="Q82" s="71">
        <v>10671.572476058987</v>
      </c>
      <c r="R82" s="37">
        <v>4</v>
      </c>
      <c r="S82" s="37">
        <v>11424.515411902819</v>
      </c>
      <c r="T82" s="37">
        <v>5980.2167459174425</v>
      </c>
      <c r="U82" s="57">
        <v>9686.9692774845607</v>
      </c>
      <c r="V82" s="71">
        <v>11885.26079058267</v>
      </c>
      <c r="W82" s="37">
        <v>4</v>
      </c>
      <c r="X82" s="37">
        <v>12750.238871816875</v>
      </c>
      <c r="Y82" s="37">
        <v>6915.7297323356879</v>
      </c>
      <c r="Z82" s="57">
        <v>10859.122546329476</v>
      </c>
      <c r="AA82" s="71">
        <v>12643.048482101309</v>
      </c>
      <c r="AB82" s="37">
        <v>4</v>
      </c>
      <c r="AC82" s="37">
        <v>13816.576279565006</v>
      </c>
      <c r="AD82" s="37">
        <v>7877.3500651572103</v>
      </c>
      <c r="AE82" s="56">
        <v>11745.005827231209</v>
      </c>
      <c r="AF82" s="6"/>
    </row>
    <row r="83" spans="1:63" s="183" customFormat="1" ht="15.75" thickBot="1" x14ac:dyDescent="0.3">
      <c r="A83" s="74" t="s">
        <v>58</v>
      </c>
      <c r="B83" s="174">
        <v>0.22809602322478659</v>
      </c>
      <c r="C83" s="164">
        <v>10</v>
      </c>
      <c r="D83" s="175">
        <v>0.38996882197231586</v>
      </c>
      <c r="E83" s="175">
        <v>0.14974448315118141</v>
      </c>
      <c r="F83" s="176">
        <v>0.24923305608289251</v>
      </c>
      <c r="G83" s="177">
        <v>1.6716199950187836</v>
      </c>
      <c r="H83" s="80">
        <v>12</v>
      </c>
      <c r="I83" s="178">
        <v>1.9347845581374206</v>
      </c>
      <c r="J83" s="178">
        <v>1.5753220563408494</v>
      </c>
      <c r="K83" s="179">
        <v>1.6839142629912818</v>
      </c>
      <c r="L83" s="180">
        <v>1.5788305229800688</v>
      </c>
      <c r="M83" s="80">
        <v>12</v>
      </c>
      <c r="N83" s="178">
        <v>1.7862545704613106</v>
      </c>
      <c r="O83" s="178">
        <v>1.4294678623300541</v>
      </c>
      <c r="P83" s="179">
        <v>1.601837535855678</v>
      </c>
      <c r="Q83" s="180">
        <v>1.8434710002974399</v>
      </c>
      <c r="R83" s="80">
        <v>12</v>
      </c>
      <c r="S83" s="178">
        <v>2.15</v>
      </c>
      <c r="T83" s="178">
        <v>1.3893017687627802</v>
      </c>
      <c r="U83" s="179">
        <v>1.8443271219573933</v>
      </c>
      <c r="V83" s="180">
        <v>2.0909674736202</v>
      </c>
      <c r="W83" s="80">
        <v>11</v>
      </c>
      <c r="X83" s="178">
        <v>2.2655445713802385</v>
      </c>
      <c r="Y83" s="178">
        <v>1.4420272780072587</v>
      </c>
      <c r="Z83" s="179">
        <v>1.9899218743194922</v>
      </c>
      <c r="AA83" s="180">
        <v>2.2703969049481127</v>
      </c>
      <c r="AB83" s="80">
        <v>9</v>
      </c>
      <c r="AC83" s="178">
        <v>2.6872387151105914</v>
      </c>
      <c r="AD83" s="178">
        <v>1.7342184461564232</v>
      </c>
      <c r="AE83" s="181">
        <v>2.2406127502653126</v>
      </c>
      <c r="AF83" s="182"/>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row>
    <row r="84" spans="1:63" ht="12.75" customHeight="1" x14ac:dyDescent="0.2">
      <c r="A84" s="193" t="s">
        <v>5</v>
      </c>
      <c r="B84" s="193"/>
      <c r="C84" s="193"/>
      <c r="D84" s="193"/>
      <c r="E84" s="193"/>
      <c r="F84" s="193"/>
      <c r="G84" s="193"/>
      <c r="H84" s="193"/>
      <c r="I84" s="193"/>
      <c r="J84" s="193"/>
      <c r="K84" s="193"/>
      <c r="L84" s="193"/>
      <c r="M84" s="6"/>
      <c r="N84" s="6"/>
      <c r="O84" s="6"/>
      <c r="P84" s="6"/>
      <c r="Q84" s="6"/>
      <c r="R84" s="6"/>
      <c r="S84" s="6"/>
      <c r="T84" s="6"/>
      <c r="U84" s="6"/>
      <c r="V84" s="6"/>
      <c r="W84" s="6"/>
      <c r="X84" s="6"/>
      <c r="Y84" s="6"/>
      <c r="Z84" s="6"/>
      <c r="AA84" s="6"/>
      <c r="AB84" s="6"/>
      <c r="AC84" s="6"/>
      <c r="AD84" s="6"/>
      <c r="AE84" s="6"/>
      <c r="AF84" s="6"/>
    </row>
    <row r="85" spans="1:63" x14ac:dyDescent="0.25">
      <c r="A85" s="184"/>
      <c r="B85" s="9"/>
      <c r="C85" s="185"/>
      <c r="D85" s="185"/>
      <c r="E85" s="185"/>
      <c r="F85" s="185"/>
      <c r="G85" s="185"/>
      <c r="H85" s="185"/>
      <c r="I85" s="185"/>
      <c r="J85" s="185"/>
      <c r="K85" s="185"/>
      <c r="L85" s="186"/>
      <c r="M85" s="185"/>
      <c r="N85" s="185"/>
      <c r="O85" s="185"/>
      <c r="P85" s="185"/>
      <c r="Q85" s="185"/>
      <c r="R85" s="185"/>
      <c r="S85" s="185"/>
      <c r="T85" s="185"/>
      <c r="U85" s="185"/>
      <c r="V85" s="185"/>
      <c r="W85" s="185"/>
      <c r="X85" s="185"/>
      <c r="Y85" s="185"/>
      <c r="Z85" s="185"/>
      <c r="AA85" s="185"/>
      <c r="AB85" s="185"/>
      <c r="AC85" s="185"/>
      <c r="AD85" s="185"/>
      <c r="AE85" s="185"/>
      <c r="AF85" s="6"/>
    </row>
    <row r="86" spans="1:63" ht="15.75" x14ac:dyDescent="0.2">
      <c r="A86" s="187" t="s">
        <v>6</v>
      </c>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row>
    <row r="87" spans="1:63" x14ac:dyDescent="0.2">
      <c r="A87" s="188"/>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row>
    <row r="88" spans="1:63" x14ac:dyDescent="0.2">
      <c r="A88" s="2"/>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row>
    <row r="89" spans="1:63" ht="15.75" x14ac:dyDescent="0.25">
      <c r="A89" s="189"/>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row>
    <row r="90" spans="1:63" ht="12.75" x14ac:dyDescent="0.2">
      <c r="A90" s="190"/>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spans="1:63" ht="12.75" x14ac:dyDescent="0.2">
      <c r="A91" s="190"/>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row>
    <row r="92" spans="1:63" ht="12.75" x14ac:dyDescent="0.2">
      <c r="A92" s="190"/>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row>
    <row r="93" spans="1:63" ht="12.75" x14ac:dyDescent="0.2">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spans="1:63" ht="12.75" x14ac:dyDescent="0.2">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row>
    <row r="95" spans="1:63" ht="12.75" x14ac:dyDescent="0.2">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spans="1:63" ht="12.75" x14ac:dyDescent="0.2">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s="1" customFormat="1" ht="12.75" x14ac:dyDescent="0.2"/>
    <row r="98" s="1" customFormat="1" ht="12.75" x14ac:dyDescent="0.2"/>
    <row r="99" s="1" customFormat="1" ht="12.75" x14ac:dyDescent="0.2"/>
    <row r="100" s="1" customFormat="1" ht="12.75" x14ac:dyDescent="0.2"/>
    <row r="101" s="1" customFormat="1" ht="12.75" x14ac:dyDescent="0.2"/>
    <row r="102" s="1" customFormat="1" ht="12.75" x14ac:dyDescent="0.2"/>
    <row r="103" s="1" customFormat="1" ht="12.75" x14ac:dyDescent="0.2"/>
    <row r="104" s="1" customFormat="1" ht="12.75" x14ac:dyDescent="0.2"/>
    <row r="105" s="1" customFormat="1" ht="12.75" x14ac:dyDescent="0.2"/>
    <row r="106" s="1" customFormat="1" ht="12.75" x14ac:dyDescent="0.2"/>
    <row r="107" s="1" customFormat="1" ht="12.75" x14ac:dyDescent="0.2"/>
    <row r="108" s="1" customFormat="1" ht="12.75" x14ac:dyDescent="0.2"/>
    <row r="109" s="1" customFormat="1" ht="12.75" x14ac:dyDescent="0.2"/>
    <row r="110" s="1" customFormat="1" ht="12.75" x14ac:dyDescent="0.2"/>
    <row r="111" s="1" customFormat="1" ht="12.75" x14ac:dyDescent="0.2"/>
    <row r="112" s="1" customFormat="1" ht="12.75" x14ac:dyDescent="0.2"/>
    <row r="113" s="1" customFormat="1" ht="12.75" x14ac:dyDescent="0.2"/>
    <row r="114" s="1" customFormat="1" ht="12.75" x14ac:dyDescent="0.2"/>
    <row r="115" s="1" customFormat="1" ht="12.75" x14ac:dyDescent="0.2"/>
    <row r="116" s="1" customFormat="1" ht="12.75" x14ac:dyDescent="0.2"/>
    <row r="117" s="1" customFormat="1" ht="12.75" x14ac:dyDescent="0.2"/>
    <row r="118" s="1" customFormat="1" ht="12.75" x14ac:dyDescent="0.2"/>
    <row r="119" s="1" customFormat="1" ht="12.75" x14ac:dyDescent="0.2"/>
    <row r="120" s="1" customFormat="1" ht="12.75" x14ac:dyDescent="0.2"/>
    <row r="121" s="1" customFormat="1" ht="12.75" x14ac:dyDescent="0.2"/>
    <row r="122" s="1" customFormat="1" ht="12.75" x14ac:dyDescent="0.2"/>
    <row r="123" s="1" customFormat="1" ht="12.75" x14ac:dyDescent="0.2"/>
    <row r="124" s="1" customFormat="1" ht="12.75" x14ac:dyDescent="0.2"/>
    <row r="125" s="1" customFormat="1" ht="12.75" x14ac:dyDescent="0.2"/>
    <row r="126" s="1" customFormat="1" ht="12.75" x14ac:dyDescent="0.2"/>
    <row r="127" s="1" customFormat="1" ht="12.75" x14ac:dyDescent="0.2"/>
    <row r="128" s="1" customFormat="1" ht="12.75" x14ac:dyDescent="0.2"/>
    <row r="129" s="1" customFormat="1" ht="12.75" x14ac:dyDescent="0.2"/>
    <row r="130" s="1" customFormat="1" ht="12.75" x14ac:dyDescent="0.2"/>
    <row r="131" s="1" customFormat="1" ht="12.75" x14ac:dyDescent="0.2"/>
    <row r="132" s="1" customFormat="1" ht="12.75" x14ac:dyDescent="0.2"/>
    <row r="133" s="1" customFormat="1" ht="12.75" x14ac:dyDescent="0.2"/>
    <row r="134" s="1" customFormat="1" ht="12.75" x14ac:dyDescent="0.2"/>
    <row r="135" s="1" customFormat="1" ht="12.75" x14ac:dyDescent="0.2"/>
    <row r="136" s="1" customFormat="1" ht="12.75" x14ac:dyDescent="0.2"/>
    <row r="137" s="1" customFormat="1" ht="12.75" x14ac:dyDescent="0.2"/>
    <row r="138" s="1" customFormat="1" ht="12.75" x14ac:dyDescent="0.2"/>
    <row r="139" s="1" customFormat="1" ht="12.75" x14ac:dyDescent="0.2"/>
    <row r="140" s="1" customFormat="1" ht="12.75" x14ac:dyDescent="0.2"/>
    <row r="141" s="1" customFormat="1" ht="12.75" x14ac:dyDescent="0.2"/>
    <row r="142" s="1" customFormat="1" ht="12.75" x14ac:dyDescent="0.2"/>
    <row r="143" s="1" customFormat="1" ht="12.75" x14ac:dyDescent="0.2"/>
    <row r="144" s="1" customFormat="1" ht="12.75" x14ac:dyDescent="0.2"/>
    <row r="145" s="1" customFormat="1" ht="12.75" x14ac:dyDescent="0.2"/>
    <row r="146" s="1" customFormat="1" ht="12.75" x14ac:dyDescent="0.2"/>
    <row r="147" s="1" customFormat="1" ht="12.75" x14ac:dyDescent="0.2"/>
    <row r="148" s="1" customFormat="1" ht="12.75" x14ac:dyDescent="0.2"/>
    <row r="149" s="1" customFormat="1" ht="12.75" x14ac:dyDescent="0.2"/>
    <row r="150" s="1" customFormat="1" ht="12.75" x14ac:dyDescent="0.2"/>
    <row r="151" s="1" customFormat="1" ht="12.75" x14ac:dyDescent="0.2"/>
    <row r="152" s="1" customFormat="1" ht="12.75" x14ac:dyDescent="0.2"/>
    <row r="153" s="1" customFormat="1" ht="12.75" x14ac:dyDescent="0.2"/>
    <row r="154" s="1" customFormat="1" ht="12.75" x14ac:dyDescent="0.2"/>
    <row r="155" s="1" customFormat="1" ht="12.75" x14ac:dyDescent="0.2"/>
    <row r="156" s="1" customFormat="1" ht="12.75" x14ac:dyDescent="0.2"/>
    <row r="157" s="1" customFormat="1" ht="12.75" x14ac:dyDescent="0.2"/>
    <row r="158" s="1" customFormat="1" ht="12.75" x14ac:dyDescent="0.2"/>
    <row r="159" s="1" customFormat="1" ht="12.75" x14ac:dyDescent="0.2"/>
    <row r="160" s="1" customFormat="1" ht="12.75" x14ac:dyDescent="0.2"/>
    <row r="161" s="1" customFormat="1" ht="12.75" x14ac:dyDescent="0.2"/>
    <row r="162" s="1" customFormat="1" ht="12.75" x14ac:dyDescent="0.2"/>
    <row r="163" s="1" customFormat="1" ht="12.75" x14ac:dyDescent="0.2"/>
    <row r="164" s="1" customFormat="1" ht="12.75" x14ac:dyDescent="0.2"/>
    <row r="165" s="1" customFormat="1" ht="12.75" x14ac:dyDescent="0.2"/>
    <row r="166" s="1" customFormat="1" ht="12.75" x14ac:dyDescent="0.2"/>
    <row r="167" s="1" customFormat="1" ht="12.75" x14ac:dyDescent="0.2"/>
    <row r="168" s="1" customFormat="1" ht="12.75" x14ac:dyDescent="0.2"/>
    <row r="169" s="1" customFormat="1" ht="12.75" x14ac:dyDescent="0.2"/>
    <row r="170" s="1" customFormat="1" ht="12.75" x14ac:dyDescent="0.2"/>
    <row r="171" s="1" customFormat="1" ht="12.75" x14ac:dyDescent="0.2"/>
    <row r="172" s="1" customFormat="1" ht="12.75" x14ac:dyDescent="0.2"/>
    <row r="173" s="1" customFormat="1" ht="12.75" x14ac:dyDescent="0.2"/>
    <row r="174" s="1" customFormat="1" ht="12.75" x14ac:dyDescent="0.2"/>
    <row r="175" s="1" customFormat="1" ht="12.75" x14ac:dyDescent="0.2"/>
    <row r="176" s="1" customFormat="1" ht="12.75" x14ac:dyDescent="0.2"/>
    <row r="177" s="1" customFormat="1" ht="12.75" x14ac:dyDescent="0.2"/>
    <row r="178" s="1" customFormat="1" ht="12.75" x14ac:dyDescent="0.2"/>
    <row r="179" s="1" customFormat="1" ht="12.75" x14ac:dyDescent="0.2"/>
    <row r="180" s="1" customFormat="1" ht="12.75" x14ac:dyDescent="0.2"/>
    <row r="181" s="1" customFormat="1" ht="12.75" x14ac:dyDescent="0.2"/>
    <row r="182" s="1" customFormat="1" ht="12.75" x14ac:dyDescent="0.2"/>
    <row r="183" s="1" customFormat="1" ht="12.75" x14ac:dyDescent="0.2"/>
    <row r="184" s="1" customFormat="1" ht="12.75" x14ac:dyDescent="0.2"/>
    <row r="185" s="1" customFormat="1" ht="12.75" x14ac:dyDescent="0.2"/>
    <row r="186" s="1" customFormat="1" ht="12.75" x14ac:dyDescent="0.2"/>
    <row r="187" s="1" customFormat="1" ht="12.75" x14ac:dyDescent="0.2"/>
    <row r="188" s="1" customFormat="1" ht="12.75" x14ac:dyDescent="0.2"/>
    <row r="189" s="1" customFormat="1" ht="12.75" x14ac:dyDescent="0.2"/>
    <row r="190" s="1" customFormat="1" ht="12.75" x14ac:dyDescent="0.2"/>
    <row r="191" s="1" customFormat="1" ht="12.75" x14ac:dyDescent="0.2"/>
    <row r="192" s="1" customFormat="1" ht="12.75" x14ac:dyDescent="0.2"/>
    <row r="193" s="1" customFormat="1" ht="12.75" x14ac:dyDescent="0.2"/>
    <row r="194" s="1" customFormat="1" ht="12.75" x14ac:dyDescent="0.2"/>
    <row r="195" s="1" customFormat="1" ht="12.75" x14ac:dyDescent="0.2"/>
    <row r="196" s="1" customFormat="1" ht="12.75" x14ac:dyDescent="0.2"/>
    <row r="197" s="1" customFormat="1" ht="12.75" x14ac:dyDescent="0.2"/>
    <row r="198" s="1" customFormat="1" ht="12.75" x14ac:dyDescent="0.2"/>
    <row r="199" s="1" customFormat="1" ht="12.75" x14ac:dyDescent="0.2"/>
    <row r="200" s="1" customFormat="1" ht="12.75" x14ac:dyDescent="0.2"/>
    <row r="201" s="1" customFormat="1" ht="12.75" x14ac:dyDescent="0.2"/>
    <row r="202" s="1" customFormat="1" ht="12.75" x14ac:dyDescent="0.2"/>
    <row r="203" s="1" customFormat="1" ht="12.75" x14ac:dyDescent="0.2"/>
    <row r="204" s="1" customFormat="1" ht="12.75" x14ac:dyDescent="0.2"/>
    <row r="205" s="1" customFormat="1" ht="12.75" x14ac:dyDescent="0.2"/>
    <row r="206" s="1" customFormat="1" ht="12.75" x14ac:dyDescent="0.2"/>
    <row r="207" s="1" customFormat="1" ht="12.75" x14ac:dyDescent="0.2"/>
    <row r="208" s="1" customFormat="1" ht="12.75" x14ac:dyDescent="0.2"/>
    <row r="209" s="1" customFormat="1" ht="12.75" x14ac:dyDescent="0.2"/>
    <row r="210" s="1" customFormat="1" ht="12.75" x14ac:dyDescent="0.2"/>
    <row r="211" s="1" customFormat="1" ht="12.75" x14ac:dyDescent="0.2"/>
    <row r="212" s="1" customFormat="1" ht="12.75" x14ac:dyDescent="0.2"/>
    <row r="213" s="1" customFormat="1" ht="12.75" x14ac:dyDescent="0.2"/>
    <row r="214" s="1" customFormat="1" ht="12.75" x14ac:dyDescent="0.2"/>
    <row r="215" s="1" customFormat="1" ht="12.75" x14ac:dyDescent="0.2"/>
    <row r="216" s="1" customFormat="1" ht="12.75" x14ac:dyDescent="0.2"/>
    <row r="217" s="1" customFormat="1" ht="12.75" x14ac:dyDescent="0.2"/>
    <row r="218" s="1" customFormat="1" ht="12.75" x14ac:dyDescent="0.2"/>
    <row r="219" s="1" customFormat="1" ht="12.75" x14ac:dyDescent="0.2"/>
    <row r="220" s="1" customFormat="1" ht="12.75" x14ac:dyDescent="0.2"/>
    <row r="221" s="1" customFormat="1" ht="12.75" x14ac:dyDescent="0.2"/>
    <row r="222" s="1" customFormat="1" ht="12.75" x14ac:dyDescent="0.2"/>
    <row r="223" s="1" customFormat="1" ht="12.75" x14ac:dyDescent="0.2"/>
    <row r="224" s="1" customFormat="1" ht="12.75" x14ac:dyDescent="0.2"/>
    <row r="225" s="1" customFormat="1" ht="12.75" x14ac:dyDescent="0.2"/>
    <row r="226" s="1" customFormat="1" ht="12.75" x14ac:dyDescent="0.2"/>
    <row r="227" s="1" customFormat="1" ht="12.75" x14ac:dyDescent="0.2"/>
    <row r="228" s="1" customFormat="1" ht="12.75" x14ac:dyDescent="0.2"/>
    <row r="229" s="1" customFormat="1" ht="12.75" x14ac:dyDescent="0.2"/>
    <row r="230" s="1" customFormat="1" ht="12.75" x14ac:dyDescent="0.2"/>
    <row r="231" s="1" customFormat="1" ht="12.75" x14ac:dyDescent="0.2"/>
    <row r="232" s="1" customFormat="1" ht="12.75" x14ac:dyDescent="0.2"/>
    <row r="233" s="1" customFormat="1" ht="12.75" x14ac:dyDescent="0.2"/>
    <row r="234" s="1" customFormat="1" ht="12.75" x14ac:dyDescent="0.2"/>
    <row r="235" s="1" customFormat="1" ht="12.75" x14ac:dyDescent="0.2"/>
    <row r="236" s="1" customFormat="1" ht="12.75" x14ac:dyDescent="0.2"/>
    <row r="237" s="1" customFormat="1" ht="12.75" x14ac:dyDescent="0.2"/>
    <row r="238" s="1" customFormat="1" ht="12.75" x14ac:dyDescent="0.2"/>
    <row r="239" s="1" customFormat="1" ht="12.75" x14ac:dyDescent="0.2"/>
    <row r="240" s="1" customFormat="1" ht="12.75" x14ac:dyDescent="0.2"/>
    <row r="241" s="1" customFormat="1" ht="12.75" x14ac:dyDescent="0.2"/>
    <row r="242" s="1" customFormat="1" ht="12.75" x14ac:dyDescent="0.2"/>
    <row r="243" s="1" customFormat="1" ht="12.75" x14ac:dyDescent="0.2"/>
    <row r="244" s="1" customFormat="1" ht="12.75" x14ac:dyDescent="0.2"/>
    <row r="245" s="1" customFormat="1" ht="12.75" x14ac:dyDescent="0.2"/>
    <row r="246" s="1" customFormat="1" ht="12.75" x14ac:dyDescent="0.2"/>
    <row r="247" s="1" customFormat="1" ht="12.75" x14ac:dyDescent="0.2"/>
    <row r="248" s="1" customFormat="1" ht="12.75" x14ac:dyDescent="0.2"/>
    <row r="249" s="1" customFormat="1" ht="12.75" x14ac:dyDescent="0.2"/>
    <row r="250" s="1" customFormat="1" ht="12.75" x14ac:dyDescent="0.2"/>
    <row r="251" s="1" customFormat="1" ht="12.75" x14ac:dyDescent="0.2"/>
    <row r="252" s="1" customFormat="1" ht="12.75" x14ac:dyDescent="0.2"/>
    <row r="253" s="1" customFormat="1" ht="12.75" x14ac:dyDescent="0.2"/>
    <row r="254" s="1" customFormat="1" ht="12.75" x14ac:dyDescent="0.2"/>
    <row r="255" s="1" customFormat="1" ht="12.75" x14ac:dyDescent="0.2"/>
    <row r="256" s="1" customFormat="1" ht="12.75" x14ac:dyDescent="0.2"/>
    <row r="257" s="1" customFormat="1" ht="12.75" x14ac:dyDescent="0.2"/>
    <row r="258" s="1" customFormat="1" ht="12.75" x14ac:dyDescent="0.2"/>
    <row r="259" s="1" customFormat="1" ht="12.75" x14ac:dyDescent="0.2"/>
    <row r="260" s="1" customFormat="1" ht="12.75" x14ac:dyDescent="0.2"/>
    <row r="261" s="1" customFormat="1" ht="12.75" x14ac:dyDescent="0.2"/>
    <row r="262" s="1" customFormat="1" ht="12.75" x14ac:dyDescent="0.2"/>
    <row r="263" s="1" customFormat="1" ht="12.75" x14ac:dyDescent="0.2"/>
    <row r="264" s="1" customFormat="1" ht="12.75" x14ac:dyDescent="0.2"/>
    <row r="265" s="1" customFormat="1" ht="12.75" x14ac:dyDescent="0.2"/>
    <row r="266" s="1" customFormat="1" ht="12.75" x14ac:dyDescent="0.2"/>
    <row r="267" s="1" customFormat="1" ht="12.75" x14ac:dyDescent="0.2"/>
    <row r="268" s="1" customFormat="1" ht="12.75" x14ac:dyDescent="0.2"/>
    <row r="269" s="1" customFormat="1" ht="12.75" x14ac:dyDescent="0.2"/>
    <row r="270" s="1" customFormat="1" ht="12.75" x14ac:dyDescent="0.2"/>
    <row r="271" s="1" customFormat="1" ht="12.75" x14ac:dyDescent="0.2"/>
    <row r="272" s="1" customFormat="1" ht="12.75" x14ac:dyDescent="0.2"/>
    <row r="273" s="1" customFormat="1" ht="12.75" x14ac:dyDescent="0.2"/>
    <row r="274" s="1" customFormat="1" ht="12.75" x14ac:dyDescent="0.2"/>
    <row r="275" s="1" customFormat="1" ht="12.75" x14ac:dyDescent="0.2"/>
    <row r="276" s="1" customFormat="1" ht="12.75" x14ac:dyDescent="0.2"/>
    <row r="277" s="1" customFormat="1" ht="12.75" x14ac:dyDescent="0.2"/>
    <row r="278" s="1" customFormat="1" ht="12.75" x14ac:dyDescent="0.2"/>
    <row r="279" s="1" customFormat="1" ht="12.75" x14ac:dyDescent="0.2"/>
    <row r="280" s="1" customFormat="1" ht="12.75" x14ac:dyDescent="0.2"/>
    <row r="281" s="1" customFormat="1" ht="12.75" x14ac:dyDescent="0.2"/>
    <row r="282" s="1" customFormat="1" ht="12.75" x14ac:dyDescent="0.2"/>
    <row r="283" s="1" customFormat="1" ht="12.75" x14ac:dyDescent="0.2"/>
    <row r="284" s="1" customFormat="1" ht="12.75" x14ac:dyDescent="0.2"/>
    <row r="285" s="1" customFormat="1" ht="12.75" x14ac:dyDescent="0.2"/>
    <row r="286" s="1" customFormat="1" ht="12.75" x14ac:dyDescent="0.2"/>
    <row r="287" s="1" customFormat="1" ht="12.75" x14ac:dyDescent="0.2"/>
    <row r="288" s="1" customFormat="1" ht="12.75" x14ac:dyDescent="0.2"/>
    <row r="289" s="1" customFormat="1" ht="12.75" x14ac:dyDescent="0.2"/>
    <row r="290" s="1" customFormat="1" ht="12.75" x14ac:dyDescent="0.2"/>
    <row r="291" s="1" customFormat="1" ht="12.75" x14ac:dyDescent="0.2"/>
    <row r="292" s="1" customFormat="1" ht="12.75" x14ac:dyDescent="0.2"/>
    <row r="293" s="1" customFormat="1" ht="12.75" x14ac:dyDescent="0.2"/>
    <row r="294" s="1" customFormat="1" ht="12.75" x14ac:dyDescent="0.2"/>
    <row r="295" s="1" customFormat="1" ht="12.75" x14ac:dyDescent="0.2"/>
    <row r="296" s="1" customFormat="1" ht="12.75" x14ac:dyDescent="0.2"/>
    <row r="297" s="1" customFormat="1" ht="12.75" x14ac:dyDescent="0.2"/>
    <row r="298" s="1" customFormat="1" ht="12.75" x14ac:dyDescent="0.2"/>
    <row r="299" s="1" customFormat="1" ht="12.75" x14ac:dyDescent="0.2"/>
    <row r="300" s="1" customFormat="1" ht="12.75" x14ac:dyDescent="0.2"/>
    <row r="301" s="1" customFormat="1" ht="12.75" x14ac:dyDescent="0.2"/>
    <row r="302" s="1" customFormat="1" ht="12.75" x14ac:dyDescent="0.2"/>
    <row r="303" s="1" customFormat="1" ht="12.75" x14ac:dyDescent="0.2"/>
    <row r="304" s="1" customFormat="1" ht="12.75" x14ac:dyDescent="0.2"/>
    <row r="305" s="1" customFormat="1" ht="12.75" x14ac:dyDescent="0.2"/>
    <row r="306" s="1" customFormat="1" ht="12.75" x14ac:dyDescent="0.2"/>
    <row r="307" s="1" customFormat="1" ht="12.75" x14ac:dyDescent="0.2"/>
    <row r="308" s="1" customFormat="1" ht="12.75" x14ac:dyDescent="0.2"/>
    <row r="309" s="1" customFormat="1" ht="12.75" x14ac:dyDescent="0.2"/>
    <row r="310" s="1" customFormat="1" ht="12.75" x14ac:dyDescent="0.2"/>
    <row r="311" s="1" customFormat="1" ht="12.75" x14ac:dyDescent="0.2"/>
    <row r="312" s="1" customFormat="1" ht="12.75" x14ac:dyDescent="0.2"/>
    <row r="313" s="1" customFormat="1" ht="12.75" x14ac:dyDescent="0.2"/>
    <row r="314" s="1" customFormat="1" ht="12.75" x14ac:dyDescent="0.2"/>
    <row r="315" s="1" customFormat="1" ht="12.75" x14ac:dyDescent="0.2"/>
    <row r="316" s="1" customFormat="1" ht="12.75" x14ac:dyDescent="0.2"/>
    <row r="317" s="1" customFormat="1" ht="12.75" x14ac:dyDescent="0.2"/>
    <row r="318" s="1" customFormat="1" ht="12.75" x14ac:dyDescent="0.2"/>
    <row r="319" s="1" customFormat="1" ht="12.75" x14ac:dyDescent="0.2"/>
    <row r="320" s="1" customFormat="1" ht="12.75" x14ac:dyDescent="0.2"/>
    <row r="321" s="1" customFormat="1" ht="12.75" x14ac:dyDescent="0.2"/>
    <row r="322" s="1" customFormat="1" ht="12.75" x14ac:dyDescent="0.2"/>
    <row r="323" s="1" customFormat="1" ht="12.75" x14ac:dyDescent="0.2"/>
    <row r="324" s="1" customFormat="1" ht="12.75" x14ac:dyDescent="0.2"/>
    <row r="325" s="1" customFormat="1" ht="12.75" x14ac:dyDescent="0.2"/>
    <row r="326" s="1" customFormat="1" ht="12.75" x14ac:dyDescent="0.2"/>
    <row r="327" s="1" customFormat="1" ht="12.75" x14ac:dyDescent="0.2"/>
    <row r="328" s="1" customFormat="1" ht="12.75" x14ac:dyDescent="0.2"/>
    <row r="329" s="1" customFormat="1" ht="12.75" x14ac:dyDescent="0.2"/>
    <row r="330" s="1" customFormat="1" ht="12.75" x14ac:dyDescent="0.2"/>
    <row r="331" s="1" customFormat="1" ht="12.75" x14ac:dyDescent="0.2"/>
    <row r="332" s="1" customFormat="1" ht="12.75" x14ac:dyDescent="0.2"/>
    <row r="333" s="1" customFormat="1" ht="12.75" x14ac:dyDescent="0.2"/>
    <row r="334" s="1" customFormat="1" ht="12.75" x14ac:dyDescent="0.2"/>
    <row r="335" s="1" customFormat="1" ht="12.75" x14ac:dyDescent="0.2"/>
    <row r="336" s="1" customFormat="1" ht="12.75" x14ac:dyDescent="0.2"/>
    <row r="337" s="1" customFormat="1" ht="12.75" x14ac:dyDescent="0.2"/>
    <row r="338" s="1" customFormat="1" ht="12.75" x14ac:dyDescent="0.2"/>
    <row r="339" s="1" customFormat="1" ht="12.75" x14ac:dyDescent="0.2"/>
    <row r="340" s="1" customFormat="1" ht="12.75" x14ac:dyDescent="0.2"/>
    <row r="341" s="1" customFormat="1" ht="12.75" x14ac:dyDescent="0.2"/>
    <row r="342" s="1" customFormat="1" ht="12.75" x14ac:dyDescent="0.2"/>
    <row r="343" s="1" customFormat="1" ht="12.75" x14ac:dyDescent="0.2"/>
    <row r="344" s="1" customFormat="1" ht="12.75" x14ac:dyDescent="0.2"/>
    <row r="345" s="1" customFormat="1" ht="12.75" x14ac:dyDescent="0.2"/>
    <row r="346" s="1" customFormat="1" ht="12.75" x14ac:dyDescent="0.2"/>
    <row r="347" s="1" customFormat="1" ht="12.75" x14ac:dyDescent="0.2"/>
    <row r="348" s="1" customFormat="1" ht="12.75" x14ac:dyDescent="0.2"/>
    <row r="349" s="1" customFormat="1" ht="12.75" x14ac:dyDescent="0.2"/>
    <row r="350" s="1" customFormat="1" ht="12.75" x14ac:dyDescent="0.2"/>
    <row r="351" s="1" customFormat="1" ht="12.75" x14ac:dyDescent="0.2"/>
    <row r="352" s="1" customFormat="1" ht="12.75" x14ac:dyDescent="0.2"/>
    <row r="353" s="1" customFormat="1" ht="12.75" x14ac:dyDescent="0.2"/>
    <row r="354" s="1" customFormat="1" ht="12.75" x14ac:dyDescent="0.2"/>
    <row r="355" s="1" customFormat="1" ht="12.75" x14ac:dyDescent="0.2"/>
    <row r="356" s="1" customFormat="1" ht="12.75" x14ac:dyDescent="0.2"/>
    <row r="357" s="1" customFormat="1" ht="12.75" x14ac:dyDescent="0.2"/>
    <row r="358" s="1" customFormat="1" ht="12.75" x14ac:dyDescent="0.2"/>
    <row r="359" s="1" customFormat="1" ht="12.75" x14ac:dyDescent="0.2"/>
    <row r="360" s="1" customFormat="1" ht="12.75" x14ac:dyDescent="0.2"/>
    <row r="361" s="1" customFormat="1" ht="12.75" x14ac:dyDescent="0.2"/>
    <row r="362" s="1" customFormat="1" ht="12.75" x14ac:dyDescent="0.2"/>
    <row r="363" s="1" customFormat="1" ht="12.75" x14ac:dyDescent="0.2"/>
    <row r="364" s="1" customFormat="1" ht="12.75" x14ac:dyDescent="0.2"/>
    <row r="365" s="1" customFormat="1" ht="12.75" x14ac:dyDescent="0.2"/>
    <row r="366" s="1" customFormat="1" ht="12.75" x14ac:dyDescent="0.2"/>
    <row r="367" s="1" customFormat="1" ht="12.75" x14ac:dyDescent="0.2"/>
    <row r="368" s="1" customFormat="1" ht="12.75" x14ac:dyDescent="0.2"/>
    <row r="369" s="1" customFormat="1" ht="12.75" x14ac:dyDescent="0.2"/>
    <row r="370" s="1" customFormat="1" ht="12.75" x14ac:dyDescent="0.2"/>
    <row r="371" s="1" customFormat="1" ht="12.75" x14ac:dyDescent="0.2"/>
    <row r="372" s="1" customFormat="1" ht="12.75" x14ac:dyDescent="0.2"/>
    <row r="373" s="1" customFormat="1" ht="12.75" x14ac:dyDescent="0.2"/>
    <row r="374" s="1" customFormat="1" ht="12.75" x14ac:dyDescent="0.2"/>
    <row r="375" s="1" customFormat="1" ht="12.75" x14ac:dyDescent="0.2"/>
    <row r="376" s="1" customFormat="1" ht="12.75" x14ac:dyDescent="0.2"/>
    <row r="377" s="1" customFormat="1" ht="12.75" x14ac:dyDescent="0.2"/>
    <row r="378" s="1" customFormat="1" ht="12.75" x14ac:dyDescent="0.2"/>
    <row r="379" s="1" customFormat="1" ht="12.75" x14ac:dyDescent="0.2"/>
    <row r="380" s="1" customFormat="1" ht="12.75" x14ac:dyDescent="0.2"/>
    <row r="381" s="1" customFormat="1" ht="12.75" x14ac:dyDescent="0.2"/>
    <row r="382" s="1" customFormat="1" ht="12.75" x14ac:dyDescent="0.2"/>
    <row r="383" s="1" customFormat="1" ht="12.75" x14ac:dyDescent="0.2"/>
    <row r="384" s="1" customFormat="1" ht="12.75" x14ac:dyDescent="0.2"/>
    <row r="385" s="1" customFormat="1" ht="12.75" x14ac:dyDescent="0.2"/>
    <row r="386" s="1" customFormat="1" ht="12.75" x14ac:dyDescent="0.2"/>
    <row r="387" s="1" customFormat="1" ht="12.75" x14ac:dyDescent="0.2"/>
    <row r="388" s="1" customFormat="1" ht="12.75" x14ac:dyDescent="0.2"/>
    <row r="389" s="1" customFormat="1" ht="12.75" x14ac:dyDescent="0.2"/>
    <row r="390" s="1" customFormat="1" ht="12.75" x14ac:dyDescent="0.2"/>
    <row r="391" s="1" customFormat="1" ht="12.75" x14ac:dyDescent="0.2"/>
    <row r="392" s="1" customFormat="1" ht="12.75" x14ac:dyDescent="0.2"/>
    <row r="393" s="1" customFormat="1" ht="12.75" x14ac:dyDescent="0.2"/>
    <row r="394" s="1" customFormat="1" ht="12.75" x14ac:dyDescent="0.2"/>
    <row r="395" s="1" customFormat="1" ht="12.75" x14ac:dyDescent="0.2"/>
    <row r="396" s="1" customFormat="1" ht="12.75" x14ac:dyDescent="0.2"/>
    <row r="397" s="1" customFormat="1" ht="12.75" x14ac:dyDescent="0.2"/>
    <row r="398" s="1" customFormat="1" ht="12.75" x14ac:dyDescent="0.2"/>
    <row r="399" s="1" customFormat="1" ht="12.75" x14ac:dyDescent="0.2"/>
    <row r="400" s="1" customFormat="1" ht="12.75" x14ac:dyDescent="0.2"/>
    <row r="401" spans="2:31" ht="12.75" x14ac:dyDescent="0.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row>
    <row r="402" spans="2:31" ht="12.75" x14ac:dyDescent="0.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row>
    <row r="403" spans="2:31" ht="12.75" x14ac:dyDescent="0.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row>
    <row r="404" spans="2:31" ht="12.75" x14ac:dyDescent="0.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row>
    <row r="405" spans="2:31" ht="12.75" x14ac:dyDescent="0.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row>
    <row r="406" spans="2:31" ht="12.75" x14ac:dyDescent="0.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row>
    <row r="407" spans="2:31" ht="12.75" x14ac:dyDescent="0.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row>
    <row r="408" spans="2:31" ht="12.75" x14ac:dyDescent="0.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row>
    <row r="409" spans="2:31" ht="12.75" x14ac:dyDescent="0.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row>
    <row r="410" spans="2:31" x14ac:dyDescent="0.25">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row>
    <row r="411" spans="2:31" x14ac:dyDescent="0.25">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row>
    <row r="412" spans="2:31" x14ac:dyDescent="0.25">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row>
    <row r="413" spans="2:31" x14ac:dyDescent="0.25">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row>
  </sheetData>
  <mergeCells count="2">
    <mergeCell ref="A1:AF2"/>
    <mergeCell ref="A84:L84"/>
  </mergeCells>
  <pageMargins left="0.31496062992125984" right="0.31496062992125984" top="0.31496062992125984" bottom="0.31496062992125984" header="0.11811023622047245" footer="0.11811023622047245"/>
  <pageSetup paperSize="8" scale="61" orientation="landscape" r:id="rId1"/>
  <headerFooter>
    <oddHeader>&amp;L&amp;"Arial,Fett"&amp;20Consensus Details Q4 and FY 2022 - 2026</oddHeader>
    <oddFooter>&amp;L&amp;D</oddFooter>
  </headerFooter>
  <colBreaks count="1" manualBreakCount="1">
    <brk id="32"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9D5F6D7041CB74FA024D6A5A268A2CC" ma:contentTypeVersion="21" ma:contentTypeDescription="Ein neues Dokument erstellen." ma:contentTypeScope="" ma:versionID="869e93203ce98ae8d1aa72cd9224f132">
  <xsd:schema xmlns:xsd="http://www.w3.org/2001/XMLSchema" xmlns:xs="http://www.w3.org/2001/XMLSchema" xmlns:p="http://schemas.microsoft.com/office/2006/metadata/properties" xmlns:ns2="208e050b-f7ba-418a-9781-8bbecc53a0a0" xmlns:ns3="67cf9329-558c-4af1-badf-c8c6c88f9364" targetNamespace="http://schemas.microsoft.com/office/2006/metadata/properties" ma:root="true" ma:fieldsID="89a4a1656a488c2c4a40ce816493d81d" ns2:_="" ns3:_="">
    <xsd:import namespace="208e050b-f7ba-418a-9781-8bbecc53a0a0"/>
    <xsd:import namespace="67cf9329-558c-4af1-badf-c8c6c88f936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8e050b-f7ba-418a-9781-8bbecc53a0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Bildmarkierungen" ma:readOnly="false" ma:fieldId="{5cf76f15-5ced-4ddc-b409-7134ff3c332f}" ma:taxonomyMulti="true" ma:sspId="55a6c181-b3a6-4e6d-958a-84db063416a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7cf9329-558c-4af1-badf-c8c6c88f9364"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element name="TaxCatchAll" ma:index="21" nillable="true" ma:displayName="Taxonomy Catch All Column" ma:hidden="true" ma:list="{be6e14d3-4323-48ca-bb15-7459229e8bbb}" ma:internalName="TaxCatchAll" ma:showField="CatchAllData" ma:web="67cf9329-558c-4af1-badf-c8c6c88f936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08e050b-f7ba-418a-9781-8bbecc53a0a0">
      <Terms xmlns="http://schemas.microsoft.com/office/infopath/2007/PartnerControls"/>
    </lcf76f155ced4ddcb4097134ff3c332f>
    <TaxCatchAll xmlns="67cf9329-558c-4af1-badf-c8c6c88f9364" xsi:nil="true"/>
  </documentManagement>
</p:properties>
</file>

<file path=customXml/itemProps1.xml><?xml version="1.0" encoding="utf-8"?>
<ds:datastoreItem xmlns:ds="http://schemas.openxmlformats.org/officeDocument/2006/customXml" ds:itemID="{E0F92FA6-3A88-4AA3-9126-4D366F5A2F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8e050b-f7ba-418a-9781-8bbecc53a0a0"/>
    <ds:schemaRef ds:uri="67cf9329-558c-4af1-badf-c8c6c88f93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2662D92-5846-47FE-AB6C-321F38B8C63D}">
  <ds:schemaRefs>
    <ds:schemaRef ds:uri="http://schemas.microsoft.com/sharepoint/v3/contenttype/forms"/>
  </ds:schemaRefs>
</ds:datastoreItem>
</file>

<file path=customXml/itemProps3.xml><?xml version="1.0" encoding="utf-8"?>
<ds:datastoreItem xmlns:ds="http://schemas.openxmlformats.org/officeDocument/2006/customXml" ds:itemID="{FF3C4882-A455-47BF-966E-388334C5E9C4}">
  <ds:schemaRefs>
    <ds:schemaRef ds:uri="http://schemas.microsoft.com/office/infopath/2007/PartnerControls"/>
    <ds:schemaRef ds:uri="http://purl.org/dc/terms/"/>
    <ds:schemaRef ds:uri="http://schemas.microsoft.com/office/2006/metadata/properties"/>
    <ds:schemaRef ds:uri="http://schemas.microsoft.com/office/2006/documentManagement/types"/>
    <ds:schemaRef ds:uri="http://schemas.openxmlformats.org/package/2006/metadata/core-properties"/>
    <ds:schemaRef ds:uri="67cf9329-558c-4af1-badf-c8c6c88f9364"/>
    <ds:schemaRef ds:uri="http://purl.org/dc/elements/1.1/"/>
    <ds:schemaRef ds:uri="208e050b-f7ba-418a-9781-8bbecc53a0a0"/>
    <ds:schemaRef ds:uri="http://www.w3.org/XML/1998/namespace"/>
    <ds:schemaRef ds:uri="http://purl.org/dc/dcmitype/"/>
  </ds:schemaRefs>
</ds:datastoreItem>
</file>

<file path=docMetadata/LabelInfo.xml><?xml version="1.0" encoding="utf-8"?>
<clbl:labelList xmlns:clbl="http://schemas.microsoft.com/office/2020/mipLabelMetadata">
  <clbl:label id="{bde4dffc-4b60-4cf6-8b04-a5eeb25f5c4f}" enabled="0" method="" siteId="{bde4dffc-4b60-4cf6-8b04-a5eeb25f5c4f}"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Overview Ys</vt:lpstr>
      <vt:lpstr>'Overview Ys'!Print_Area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Makarenko, Tetiana</dc:creator>
  <cp:lastModifiedBy>Makarenko, Tetiana</cp:lastModifiedBy>
  <cp:lastPrinted>2023-02-09T15:22:53Z</cp:lastPrinted>
  <dcterms:created xsi:type="dcterms:W3CDTF">2023-02-09T13:34:03Z</dcterms:created>
  <dcterms:modified xsi:type="dcterms:W3CDTF">2023-02-09T15:25:29Z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0x01010019D5F6D7041CB74FA024D6A5A268A2CC</vt:lpwstr>
  </property>
  <property fmtid="{D5CDD505-2E9C-101B-9397-08002B2CF9AE}" pid="3" name="MediaServiceImageTags">
    <vt:lpwstr/>
  </property>
</Properties>
</file>