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lekom.sharepoint.de/sites/GIR/Freigegebene Dokumente/2023/10_ DT Results/Q1_2023/12_Consensus/"/>
    </mc:Choice>
  </mc:AlternateContent>
  <xr:revisionPtr revIDLastSave="5" documentId="8_{CF801562-A737-45D9-BA9B-C60F182A5BF4}" xr6:coauthVersionLast="47" xr6:coauthVersionMax="47" xr10:uidLastSave="{6703F2AB-66ED-4D10-9265-F08872785C82}"/>
  <bookViews>
    <workbookView xWindow="28680" yWindow="-120" windowWidth="29040" windowHeight="17520" xr2:uid="{5B9AD62C-9C24-444A-AC90-AA1BC1419D98}"/>
  </bookViews>
  <sheets>
    <sheet name="Overview Ys" sheetId="1" r:id="rId1"/>
  </sheets>
  <externalReferences>
    <externalReference r:id="rId2"/>
  </externalReferences>
  <definedNames>
    <definedName name="Berenberg" comment="Usman">[1]Dashboard!$E$7</definedName>
    <definedName name="_xlnm.Print_Area" localSheetId="0">'Overview Ys'!$A$1:$AF$83</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76" i="1" l="1"/>
  <c r="AF75" i="1"/>
  <c r="AF74" i="1"/>
  <c r="AF72" i="1"/>
  <c r="AF71" i="1"/>
  <c r="AF70" i="1"/>
  <c r="AF67" i="1"/>
  <c r="AF66" i="1"/>
  <c r="AF65" i="1"/>
  <c r="AF64" i="1"/>
  <c r="AF63" i="1"/>
  <c r="AF62" i="1"/>
  <c r="AF61" i="1"/>
  <c r="AF60" i="1"/>
  <c r="AF58" i="1"/>
  <c r="AF57" i="1"/>
  <c r="AF56" i="1"/>
  <c r="AF55" i="1"/>
  <c r="AF54" i="1"/>
  <c r="AF53" i="1"/>
  <c r="AF52" i="1"/>
  <c r="AF51" i="1"/>
  <c r="AF50" i="1"/>
  <c r="AF48" i="1"/>
  <c r="AF47" i="1"/>
  <c r="AF46" i="1"/>
  <c r="AF45" i="1"/>
  <c r="AF44" i="1"/>
  <c r="AF43" i="1"/>
  <c r="AF42" i="1"/>
  <c r="AF41" i="1"/>
  <c r="AF40" i="1"/>
  <c r="AF39" i="1"/>
  <c r="AF38" i="1"/>
  <c r="AF37" i="1"/>
  <c r="AF36" i="1"/>
  <c r="AF35" i="1"/>
  <c r="AF34" i="1"/>
  <c r="AF32" i="1"/>
  <c r="AF31" i="1"/>
  <c r="AF30" i="1"/>
  <c r="AF29" i="1"/>
  <c r="AF28" i="1"/>
  <c r="AF27" i="1"/>
  <c r="AF26" i="1"/>
  <c r="AF24" i="1"/>
  <c r="AF23" i="1"/>
  <c r="AF22" i="1"/>
  <c r="AF21" i="1"/>
  <c r="AF20" i="1"/>
  <c r="AF19" i="1"/>
  <c r="AF18" i="1"/>
  <c r="AF17" i="1"/>
  <c r="AF16" i="1"/>
  <c r="AF15" i="1"/>
  <c r="AF14" i="1"/>
  <c r="AF13" i="1"/>
  <c r="AF12" i="1"/>
  <c r="AF11" i="1"/>
  <c r="AF10" i="1"/>
  <c r="AF9" i="1"/>
  <c r="AF8" i="1"/>
  <c r="AF7" i="1"/>
</calcChain>
</file>

<file path=xl/sharedStrings.xml><?xml version="1.0" encoding="utf-8"?>
<sst xmlns="http://schemas.openxmlformats.org/spreadsheetml/2006/main" count="104" uniqueCount="63">
  <si>
    <r>
      <rPr>
        <b/>
        <sz val="12"/>
        <rFont val="TeleNeo Office"/>
        <family val="2"/>
      </rPr>
      <t>Disclaimer</t>
    </r>
    <r>
      <rPr>
        <sz val="12"/>
        <rFont val="TeleNeo Office"/>
        <family val="2"/>
      </rPr>
      <t>: This document had been issued by Deutsche Telekom AG for information purposes only and is not intended to constitute investment advice. It is based on estimates and forecasts of various analysts regarding our revenues, earnings and business developments. Such estimates and forecasts cannot be independently verified by reason of the subjective character. Deutsche Telekom gives no guarantee, representation or warranty and is not responsible or liable as to its accuracy and completeness.</t>
    </r>
  </si>
  <si>
    <t xml:space="preserve"> # of estimates</t>
  </si>
  <si>
    <t>High</t>
  </si>
  <si>
    <t>Low</t>
  </si>
  <si>
    <t>Average</t>
  </si>
  <si>
    <t xml:space="preserve">*Please only include spectrum cost projections which are included in your net debt forecast
</t>
  </si>
  <si>
    <t>Q1</t>
  </si>
  <si>
    <t>Gross Revs [€ million]</t>
  </si>
  <si>
    <t>Germany</t>
  </si>
  <si>
    <t xml:space="preserve">Total Service rev growth YoY in % </t>
  </si>
  <si>
    <t>MSR growth YoY in %</t>
  </si>
  <si>
    <t>Mobile Contract Net Adds (own-branded) ['000]</t>
  </si>
  <si>
    <t>Retail Line Losses ['000]</t>
  </si>
  <si>
    <t>BB retail Net Adds DT ['000]</t>
  </si>
  <si>
    <t>TMUS (gross revs in €)</t>
  </si>
  <si>
    <t>Gross revs in $ (US GAAP)</t>
  </si>
  <si>
    <t>Service revs in $ (US GAAP)</t>
  </si>
  <si>
    <t>$-FX-Rate: 1 Euro for ...</t>
  </si>
  <si>
    <t>Europe</t>
  </si>
  <si>
    <t>Group Development</t>
  </si>
  <si>
    <t>GD Towers</t>
  </si>
  <si>
    <t>T-Systems</t>
  </si>
  <si>
    <t>GHS</t>
  </si>
  <si>
    <t>Reconciliation</t>
  </si>
  <si>
    <t>Group revs</t>
  </si>
  <si>
    <t>Net Revs [€ million]</t>
  </si>
  <si>
    <t>TMUS</t>
  </si>
  <si>
    <t>Adj. EBITDA AL [€ million]</t>
  </si>
  <si>
    <t>TMUS in $ (IFRS)</t>
  </si>
  <si>
    <t>TMUS in $ (US GAAP)</t>
  </si>
  <si>
    <t>TMUS ex handset leasing in $ (US GAAP)</t>
  </si>
  <si>
    <t>Group EBITDA AL adj.</t>
  </si>
  <si>
    <t>Group ex TMUS EBITDA AL adj.</t>
  </si>
  <si>
    <t>Group EBITDA adj.</t>
  </si>
  <si>
    <t>Cash Capex [€ million]</t>
  </si>
  <si>
    <t>Group Cash Capex</t>
  </si>
  <si>
    <t>Cash [€ million]</t>
  </si>
  <si>
    <t>Group FCF AL before dividends</t>
  </si>
  <si>
    <t>TMUS reported FCF AL in $ (US GAAP)</t>
  </si>
  <si>
    <t xml:space="preserve">Group ex TMUS FCF AL </t>
  </si>
  <si>
    <t>Group FCF before dividends</t>
  </si>
  <si>
    <t>Dividend per Share</t>
  </si>
  <si>
    <t>Group Net Debt (incl. leases)</t>
  </si>
  <si>
    <t>Group Net Debt (excl. leases)</t>
  </si>
  <si>
    <t>Expected DT stake in TMUS at YE (%)</t>
  </si>
  <si>
    <t>Expected share buyback by TMUS ($)</t>
  </si>
  <si>
    <t>TMUS Net Debt incl. Leases in $ (US GAAP)</t>
  </si>
  <si>
    <t>TMUS Net Debt excl. Leases in $ (US GAAP)</t>
  </si>
  <si>
    <t>Group assumed spending on spectrum*</t>
  </si>
  <si>
    <t>Bottom Line [€ million]</t>
  </si>
  <si>
    <t>Group adj. D&amp;A</t>
  </si>
  <si>
    <t>Group adj. EBIT</t>
  </si>
  <si>
    <t>Group reported Net Income (after minorities)</t>
  </si>
  <si>
    <t>TMUS reported net income in US$/GAAP</t>
  </si>
  <si>
    <t>Group adj. Net Income (after minorities)</t>
  </si>
  <si>
    <t>TMUS adj. net income</t>
  </si>
  <si>
    <t>Group adj. EPS</t>
  </si>
  <si>
    <t>FY 23</t>
  </si>
  <si>
    <t>FY 24</t>
  </si>
  <si>
    <t>FY 25</t>
  </si>
  <si>
    <t>FY 26</t>
  </si>
  <si>
    <t>FY 27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</si>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</sst>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
    <numFmt numFmtId="167" formatCode="#,##0.00\ [$€-1]"/>
  </numFmts>
  <fonts count="23" x14ac:knownFonts="1">
    <font>
      <sz val="10"/>
      <name val="TeleNeo Office"/>
      <family val="2"/>
    </font>
    <font>
      <sz val="10"/>
      <name val="Arial"/>
      <family val="2"/>
    </font>
    <font>
      <sz val="12"/>
      <name val="TeleNeo Office"/>
      <family val="2"/>
    </font>
    <font>
      <b/>
      <sz val="12"/>
      <name val="TeleNeo Office"/>
      <family val="2"/>
    </font>
    <font>
      <sz val="10"/>
      <name val="TeleNeo Office"/>
      <family val="2"/>
    </font>
    <font>
      <b/>
      <sz val="13"/>
      <name val="TeleNeo Office"/>
      <family val="2"/>
    </font>
    <font>
      <u/>
      <sz val="10"/>
      <color theme="10"/>
      <name val="Arial"/>
      <family val="2"/>
    </font>
    <font>
      <u/>
      <sz val="10"/>
      <color theme="10"/>
      <name val="TeleNeo Office"/>
      <family val="2"/>
    </font>
    <font>
      <b/>
      <sz val="11"/>
      <name val="TeleNeo Office"/>
      <family val="2"/>
    </font>
    <font>
      <b/>
      <sz val="30"/>
      <color theme="0"/>
      <name val="TeleNeo Office"/>
      <family val="2"/>
    </font>
    <font>
      <b/>
      <sz val="12"/>
      <color theme="0"/>
      <name val="TeleNeo Office"/>
      <family val="2"/>
    </font>
    <font>
      <b/>
      <sz val="10"/>
      <name val="Arial"/>
      <family val="2"/>
    </font>
    <font>
      <b/>
      <sz val="12"/>
      <color indexed="9"/>
      <name val="TeleNeo Office"/>
      <family val="2"/>
    </font>
    <font>
      <b/>
      <sz val="20"/>
      <color indexed="9"/>
      <name val="TeleNeo Office"/>
      <family val="2"/>
    </font>
    <font>
      <b/>
      <sz val="8"/>
      <color indexed="9"/>
      <name val="TeleNeo Office"/>
      <family val="2"/>
    </font>
    <font>
      <sz val="10"/>
      <color indexed="9"/>
      <name val="TeleNeo Office"/>
      <family val="2"/>
    </font>
    <font>
      <b/>
      <sz val="10"/>
      <name val="TeleNeo Office"/>
      <family val="2"/>
    </font>
    <font>
      <sz val="11"/>
      <name val="TeleNeo Office"/>
      <family val="2"/>
    </font>
    <font>
      <b/>
      <sz val="10"/>
      <color theme="0"/>
      <name val="TeleNeo Office"/>
      <family val="2"/>
    </font>
    <font>
      <b/>
      <sz val="11"/>
      <color theme="0"/>
      <name val="TeleNeo Office"/>
      <family val="2"/>
    </font>
    <font>
      <sz val="11"/>
      <color theme="0"/>
      <name val="TeleNeo Office"/>
      <family val="2"/>
    </font>
    <font>
      <sz val="12"/>
      <color indexed="9"/>
      <name val="TeleNeo Office"/>
      <family val="2"/>
    </font>
    <font>
      <b/>
      <sz val="11"/>
      <name val="Arial"/>
      <family val="2"/>
    </font>
  </fonts>
  <fills count="7">
    <fill>
      <patternFill patternType="none"/>
    </fill>
    <fill>
      <patternFill patternType="gray125"/>
    </fill>
    <fill>
      <patternFill patternType="solid">
        <fgColor theme="0"/>
        <bgColor indexed="64"/>
      </patternFill>
    </fill>
    <fill>
      <patternFill patternType="solid">
        <fgColor rgb="FFE20074"/>
        <bgColor indexed="64"/>
      </patternFill>
    </fill>
    <fill>
      <patternFill patternType="solid">
        <fgColor indexed="63"/>
        <bgColor indexed="64"/>
      </patternFill>
    </fill>
    <fill>
      <patternFill patternType="solid">
        <fgColor theme="0" tint="-0.14999847407452621"/>
        <bgColor indexed="64"/>
      </patternFill>
    </fill>
    <fill>
      <patternFill patternType="solid">
        <fgColor theme="4" tint="0.79998168889431442"/>
        <bgColor indexed="64"/>
      </patternFill>
    </fill>
  </fills>
  <borders count="47">
    <border>
      <left/>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bottom/>
      <diagonal/>
    </border>
    <border>
      <left/>
      <right style="thin">
        <color indexed="64"/>
      </right>
      <top/>
      <bottom/>
      <diagonal/>
    </border>
    <border>
      <left style="medium">
        <color indexed="64"/>
      </left>
      <right style="thick">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ck">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top style="thin">
        <color indexed="64"/>
      </top>
      <bottom/>
      <diagonal/>
    </border>
    <border>
      <left/>
      <right/>
      <top style="thin">
        <color indexed="64"/>
      </top>
      <bottom/>
      <diagonal/>
    </border>
    <border>
      <left/>
      <right style="thin">
        <color indexed="9"/>
      </right>
      <top style="thin">
        <color indexed="64"/>
      </top>
      <bottom/>
      <diagonal/>
    </border>
    <border>
      <left style="thin">
        <color indexed="9"/>
      </left>
      <right style="medium">
        <color indexed="64"/>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ck">
        <color indexed="64"/>
      </left>
      <right style="thin">
        <color indexed="64"/>
      </right>
      <top/>
      <bottom/>
      <diagonal/>
    </border>
    <border>
      <left style="medium">
        <color indexed="64"/>
      </left>
      <right style="thick">
        <color indexed="64"/>
      </right>
      <top/>
      <bottom style="thin">
        <color indexed="8"/>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8"/>
      </bottom>
      <diagonal/>
    </border>
    <border>
      <left style="medium">
        <color indexed="64"/>
      </left>
      <right style="thin">
        <color indexed="9"/>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thin">
        <color indexed="9"/>
      </left>
      <right style="medium">
        <color indexed="64"/>
      </right>
      <top/>
      <bottom/>
      <diagonal/>
    </border>
    <border>
      <left style="thick">
        <color indexed="64"/>
      </left>
      <right style="thin">
        <color indexed="64"/>
      </right>
      <top style="thin">
        <color rgb="FFE20074"/>
      </top>
      <bottom/>
      <diagonal/>
    </border>
    <border>
      <left style="medium">
        <color indexed="64"/>
      </left>
      <right style="thin">
        <color indexed="64"/>
      </right>
      <top style="thin">
        <color rgb="FFE20074"/>
      </top>
      <bottom/>
      <diagonal/>
    </border>
    <border>
      <left style="thick">
        <color indexed="64"/>
      </left>
      <right style="thin">
        <color indexed="64"/>
      </right>
      <top/>
      <bottom style="thin">
        <color rgb="FFE20074"/>
      </bottom>
      <diagonal/>
    </border>
    <border>
      <left style="medium">
        <color indexed="64"/>
      </left>
      <right style="thin">
        <color indexed="64"/>
      </right>
      <top/>
      <bottom style="thin">
        <color rgb="FFE2007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ck">
        <color indexed="64"/>
      </left>
      <right style="thick">
        <color indexed="64"/>
      </right>
      <top/>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0" fontId="6" fillId="0" borderId="0" applyNumberFormat="0" applyFill="0" applyBorder="0" applyAlignment="0" applyProtection="0">
      <alignment vertical="top"/>
      <protection locked="0"/>
    </xf>
  </cellStyleXfs>
  <cellXfs count="190">
    <xf numFmtId="0" fontId="0" fillId="0" borderId="0" xfId="0"/>
    <xf numFmtId="0" fontId="1" fillId="0" borderId="0" xfId="2"/>
    <xf numFmtId="0" fontId="4" fillId="0" borderId="0" xfId="0" applyFont="1" applyAlignment="1">
      <alignment vertical="center"/>
    </xf>
    <xf numFmtId="1" fontId="5" fillId="0" borderId="0" xfId="2" applyNumberFormat="1" applyFont="1" applyAlignment="1">
      <alignment horizontal="right"/>
    </xf>
    <xf numFmtId="1" fontId="4" fillId="0" borderId="0" xfId="2" applyNumberFormat="1" applyFont="1"/>
    <xf numFmtId="0" fontId="4" fillId="0" borderId="0" xfId="2" applyFont="1"/>
    <xf numFmtId="164" fontId="4" fillId="0" borderId="0" xfId="2" applyNumberFormat="1" applyFont="1"/>
    <xf numFmtId="0" fontId="7" fillId="2" borderId="0" xfId="3" applyFont="1" applyFill="1" applyBorder="1" applyAlignment="1" applyProtection="1"/>
    <xf numFmtId="1" fontId="8" fillId="2" borderId="0" xfId="2" applyNumberFormat="1" applyFont="1" applyFill="1" applyAlignment="1">
      <alignment horizontal="right"/>
    </xf>
    <xf numFmtId="0" fontId="9" fillId="0" borderId="0" xfId="0" applyFont="1" applyAlignment="1">
      <alignment vertical="center"/>
    </xf>
    <xf numFmtId="0" fontId="10" fillId="0" borderId="0" xfId="2" applyFont="1" applyAlignment="1">
      <alignment horizontal="center" vertical="center" wrapText="1"/>
    </xf>
    <xf numFmtId="0" fontId="11" fillId="0" borderId="0" xfId="2" applyFont="1" applyAlignment="1">
      <alignment horizontal="right"/>
    </xf>
    <xf numFmtId="0" fontId="12" fillId="3" borderId="1" xfId="2" applyFont="1" applyFill="1" applyBorder="1" applyAlignment="1">
      <alignment vertical="center"/>
    </xf>
    <xf numFmtId="0" fontId="13" fillId="3" borderId="2" xfId="2" applyFont="1" applyFill="1" applyBorder="1" applyAlignment="1">
      <alignment horizontal="center" vertical="center"/>
    </xf>
    <xf numFmtId="0" fontId="14" fillId="3" borderId="2" xfId="2" applyFont="1" applyFill="1" applyBorder="1" applyAlignment="1">
      <alignment horizontal="center" vertical="center" textRotation="90"/>
    </xf>
    <xf numFmtId="0" fontId="15" fillId="3" borderId="2" xfId="2" applyFont="1" applyFill="1" applyBorder="1" applyAlignment="1">
      <alignment horizontal="center"/>
    </xf>
    <xf numFmtId="0" fontId="13" fillId="3" borderId="2" xfId="2" applyFont="1" applyFill="1" applyBorder="1" applyAlignment="1">
      <alignment horizontal="center" vertical="center" wrapText="1"/>
    </xf>
    <xf numFmtId="0" fontId="15" fillId="3" borderId="3" xfId="2" applyFont="1" applyFill="1" applyBorder="1" applyAlignment="1">
      <alignment horizontal="center"/>
    </xf>
    <xf numFmtId="0" fontId="12" fillId="3" borderId="4" xfId="2" applyFont="1" applyFill="1" applyBorder="1" applyAlignment="1">
      <alignment vertical="center"/>
    </xf>
    <xf numFmtId="0" fontId="12" fillId="4" borderId="5" xfId="2" applyFont="1" applyFill="1" applyBorder="1" applyAlignment="1">
      <alignment vertical="center"/>
    </xf>
    <xf numFmtId="0" fontId="12" fillId="4" borderId="0" xfId="2" applyFont="1" applyFill="1" applyAlignment="1">
      <alignment horizontal="center" vertical="center"/>
    </xf>
    <xf numFmtId="0" fontId="14" fillId="4" borderId="0" xfId="2" applyFont="1" applyFill="1" applyAlignment="1">
      <alignment horizontal="center" vertical="center" textRotation="90"/>
    </xf>
    <xf numFmtId="0" fontId="15" fillId="4" borderId="0" xfId="2" applyFont="1" applyFill="1" applyAlignment="1">
      <alignment horizontal="center"/>
    </xf>
    <xf numFmtId="0" fontId="15" fillId="4" borderId="6" xfId="2" applyFont="1" applyFill="1" applyBorder="1" applyAlignment="1">
      <alignment horizontal="center"/>
    </xf>
    <xf numFmtId="0" fontId="12" fillId="4" borderId="7" xfId="2" applyFont="1" applyFill="1" applyBorder="1" applyAlignment="1">
      <alignment vertical="center"/>
    </xf>
    <xf numFmtId="0" fontId="16" fillId="5" borderId="8" xfId="2" applyFont="1" applyFill="1" applyBorder="1"/>
    <xf numFmtId="3" fontId="8" fillId="5" borderId="7" xfId="2" applyNumberFormat="1" applyFont="1" applyFill="1" applyBorder="1"/>
    <xf numFmtId="3" fontId="17" fillId="5" borderId="7" xfId="2" applyNumberFormat="1" applyFont="1" applyFill="1" applyBorder="1"/>
    <xf numFmtId="3" fontId="17" fillId="5" borderId="6" xfId="2" applyNumberFormat="1" applyFont="1" applyFill="1" applyBorder="1"/>
    <xf numFmtId="3" fontId="17" fillId="5" borderId="7" xfId="2" applyNumberFormat="1" applyFont="1" applyFill="1" applyBorder="1" applyAlignment="1">
      <alignment horizontal="right"/>
    </xf>
    <xf numFmtId="3" fontId="17" fillId="5" borderId="0" xfId="2" applyNumberFormat="1" applyFont="1" applyFill="1"/>
    <xf numFmtId="3" fontId="8" fillId="5" borderId="9" xfId="2" applyNumberFormat="1" applyFont="1" applyFill="1" applyBorder="1"/>
    <xf numFmtId="3" fontId="17" fillId="5" borderId="10" xfId="2" applyNumberFormat="1" applyFont="1" applyFill="1" applyBorder="1"/>
    <xf numFmtId="0" fontId="16" fillId="5" borderId="7" xfId="2" applyFont="1" applyFill="1" applyBorder="1"/>
    <xf numFmtId="0" fontId="4" fillId="0" borderId="8" xfId="2" applyFont="1" applyBorder="1" applyAlignment="1">
      <alignment horizontal="left" indent="1"/>
    </xf>
    <xf numFmtId="164" fontId="17" fillId="5" borderId="7" xfId="1" applyNumberFormat="1" applyFont="1" applyFill="1" applyBorder="1" applyAlignment="1">
      <alignment horizontal="right"/>
    </xf>
    <xf numFmtId="3" fontId="17" fillId="0" borderId="7" xfId="2" applyNumberFormat="1" applyFont="1" applyBorder="1" applyAlignment="1">
      <alignment horizontal="right"/>
    </xf>
    <xf numFmtId="164" fontId="17" fillId="0" borderId="7" xfId="1" applyNumberFormat="1" applyFont="1" applyFill="1" applyBorder="1" applyAlignment="1">
      <alignment horizontal="right"/>
    </xf>
    <xf numFmtId="164" fontId="17" fillId="0" borderId="6" xfId="1" applyNumberFormat="1" applyFont="1" applyFill="1" applyBorder="1" applyAlignment="1">
      <alignment horizontal="right"/>
    </xf>
    <xf numFmtId="164" fontId="17" fillId="0" borderId="0" xfId="1" applyNumberFormat="1" applyFont="1" applyFill="1" applyBorder="1" applyAlignment="1">
      <alignment horizontal="right"/>
    </xf>
    <xf numFmtId="164" fontId="17" fillId="5" borderId="9" xfId="1" applyNumberFormat="1" applyFont="1" applyFill="1" applyBorder="1" applyAlignment="1">
      <alignment horizontal="right"/>
    </xf>
    <xf numFmtId="0" fontId="4" fillId="0" borderId="7" xfId="2" applyFont="1" applyBorder="1" applyAlignment="1">
      <alignment horizontal="left" indent="1"/>
    </xf>
    <xf numFmtId="164" fontId="4" fillId="0" borderId="8" xfId="1" applyNumberFormat="1" applyFont="1" applyFill="1" applyBorder="1" applyAlignment="1">
      <alignment horizontal="left" indent="1"/>
    </xf>
    <xf numFmtId="164" fontId="4" fillId="0" borderId="7" xfId="1" applyNumberFormat="1" applyFont="1" applyFill="1" applyBorder="1" applyAlignment="1">
      <alignment horizontal="left" indent="1"/>
    </xf>
    <xf numFmtId="164" fontId="1" fillId="0" borderId="0" xfId="1" applyNumberFormat="1" applyFont="1" applyFill="1" applyBorder="1"/>
    <xf numFmtId="165" fontId="4" fillId="6" borderId="8" xfId="2" applyNumberFormat="1" applyFont="1" applyFill="1" applyBorder="1" applyAlignment="1">
      <alignment horizontal="left" indent="1"/>
    </xf>
    <xf numFmtId="1" fontId="8" fillId="6" borderId="7" xfId="2" applyNumberFormat="1" applyFont="1" applyFill="1" applyBorder="1" applyAlignment="1">
      <alignment horizontal="right"/>
    </xf>
    <xf numFmtId="1" fontId="17" fillId="6" borderId="7" xfId="2" applyNumberFormat="1" applyFont="1" applyFill="1" applyBorder="1" applyAlignment="1">
      <alignment horizontal="right"/>
    </xf>
    <xf numFmtId="1" fontId="17" fillId="6" borderId="6" xfId="2" applyNumberFormat="1" applyFont="1" applyFill="1" applyBorder="1" applyAlignment="1">
      <alignment horizontal="right"/>
    </xf>
    <xf numFmtId="1" fontId="17" fillId="6" borderId="0" xfId="2" applyNumberFormat="1" applyFont="1" applyFill="1" applyAlignment="1">
      <alignment horizontal="right"/>
    </xf>
    <xf numFmtId="1" fontId="8" fillId="6" borderId="9" xfId="2" applyNumberFormat="1" applyFont="1" applyFill="1" applyBorder="1" applyAlignment="1">
      <alignment horizontal="right"/>
    </xf>
    <xf numFmtId="165" fontId="4" fillId="6" borderId="7" xfId="2" applyNumberFormat="1" applyFont="1" applyFill="1" applyBorder="1" applyAlignment="1">
      <alignment horizontal="left" indent="1"/>
    </xf>
    <xf numFmtId="2" fontId="4" fillId="6" borderId="8" xfId="2" applyNumberFormat="1" applyFont="1" applyFill="1" applyBorder="1" applyAlignment="1">
      <alignment horizontal="left" indent="1"/>
    </xf>
    <xf numFmtId="3" fontId="17" fillId="6" borderId="6" xfId="2" applyNumberFormat="1" applyFont="1" applyFill="1" applyBorder="1" applyAlignment="1">
      <alignment horizontal="right"/>
    </xf>
    <xf numFmtId="2" fontId="4" fillId="6" borderId="7" xfId="2" applyNumberFormat="1" applyFont="1" applyFill="1" applyBorder="1" applyAlignment="1">
      <alignment horizontal="left" indent="1"/>
    </xf>
    <xf numFmtId="3" fontId="17" fillId="0" borderId="6" xfId="2" applyNumberFormat="1" applyFont="1" applyBorder="1" applyAlignment="1">
      <alignment horizontal="right"/>
    </xf>
    <xf numFmtId="3" fontId="17" fillId="0" borderId="0" xfId="2" applyNumberFormat="1" applyFont="1" applyAlignment="1">
      <alignment horizontal="right"/>
    </xf>
    <xf numFmtId="3" fontId="17" fillId="5" borderId="9" xfId="2" applyNumberFormat="1" applyFont="1" applyFill="1" applyBorder="1" applyAlignment="1">
      <alignment horizontal="right"/>
    </xf>
    <xf numFmtId="165" fontId="4" fillId="0" borderId="8" xfId="2" applyNumberFormat="1" applyFont="1" applyBorder="1" applyAlignment="1">
      <alignment horizontal="left"/>
    </xf>
    <xf numFmtId="166" fontId="17" fillId="5" borderId="7" xfId="2" applyNumberFormat="1" applyFont="1" applyFill="1" applyBorder="1" applyAlignment="1">
      <alignment horizontal="right"/>
    </xf>
    <xf numFmtId="1" fontId="17" fillId="0" borderId="7" xfId="2" applyNumberFormat="1" applyFont="1" applyBorder="1" applyAlignment="1">
      <alignment horizontal="right"/>
    </xf>
    <xf numFmtId="2" fontId="17" fillId="0" borderId="7" xfId="2" applyNumberFormat="1" applyFont="1" applyBorder="1" applyAlignment="1">
      <alignment horizontal="right"/>
    </xf>
    <xf numFmtId="2" fontId="17" fillId="0" borderId="6" xfId="2" applyNumberFormat="1" applyFont="1" applyBorder="1" applyAlignment="1">
      <alignment horizontal="right"/>
    </xf>
    <xf numFmtId="2" fontId="8" fillId="5" borderId="7" xfId="2" applyNumberFormat="1" applyFont="1" applyFill="1" applyBorder="1" applyAlignment="1">
      <alignment horizontal="right"/>
    </xf>
    <xf numFmtId="2" fontId="17" fillId="0" borderId="0" xfId="2" applyNumberFormat="1" applyFont="1" applyAlignment="1">
      <alignment horizontal="right"/>
    </xf>
    <xf numFmtId="2" fontId="8" fillId="5" borderId="9" xfId="2" applyNumberFormat="1" applyFont="1" applyFill="1" applyBorder="1" applyAlignment="1">
      <alignment horizontal="right"/>
    </xf>
    <xf numFmtId="165" fontId="4" fillId="0" borderId="7" xfId="2" applyNumberFormat="1" applyFont="1" applyBorder="1" applyAlignment="1">
      <alignment horizontal="left"/>
    </xf>
    <xf numFmtId="3" fontId="17" fillId="5" borderId="6" xfId="2" applyNumberFormat="1" applyFont="1" applyFill="1" applyBorder="1" applyAlignment="1">
      <alignment horizontal="right"/>
    </xf>
    <xf numFmtId="3" fontId="8" fillId="5" borderId="7" xfId="2" applyNumberFormat="1" applyFont="1" applyFill="1" applyBorder="1" applyAlignment="1">
      <alignment horizontal="right"/>
    </xf>
    <xf numFmtId="3" fontId="17" fillId="5" borderId="0" xfId="2" applyNumberFormat="1" applyFont="1" applyFill="1" applyAlignment="1">
      <alignment horizontal="right"/>
    </xf>
    <xf numFmtId="3" fontId="8" fillId="5" borderId="9" xfId="2" applyNumberFormat="1" applyFont="1" applyFill="1" applyBorder="1" applyAlignment="1">
      <alignment horizontal="right"/>
    </xf>
    <xf numFmtId="0" fontId="4" fillId="0" borderId="8" xfId="2" applyFont="1" applyBorder="1"/>
    <xf numFmtId="0" fontId="4" fillId="0" borderId="7" xfId="2" applyFont="1" applyBorder="1"/>
    <xf numFmtId="0" fontId="18" fillId="3" borderId="11" xfId="2" applyFont="1" applyFill="1" applyBorder="1"/>
    <xf numFmtId="3" fontId="19" fillId="3" borderId="7" xfId="2" applyNumberFormat="1" applyFont="1" applyFill="1" applyBorder="1"/>
    <xf numFmtId="3" fontId="20" fillId="3" borderId="7" xfId="2" applyNumberFormat="1" applyFont="1" applyFill="1" applyBorder="1"/>
    <xf numFmtId="3" fontId="20" fillId="3" borderId="6" xfId="2" applyNumberFormat="1" applyFont="1" applyFill="1" applyBorder="1" applyAlignment="1">
      <alignment horizontal="right"/>
    </xf>
    <xf numFmtId="3" fontId="19" fillId="3" borderId="7" xfId="2" applyNumberFormat="1" applyFont="1" applyFill="1" applyBorder="1" applyAlignment="1">
      <alignment horizontal="right"/>
    </xf>
    <xf numFmtId="3" fontId="20" fillId="3" borderId="7" xfId="2" applyNumberFormat="1" applyFont="1" applyFill="1" applyBorder="1" applyAlignment="1">
      <alignment horizontal="right"/>
    </xf>
    <xf numFmtId="3" fontId="20" fillId="3" borderId="12" xfId="2" applyNumberFormat="1" applyFont="1" applyFill="1" applyBorder="1" applyAlignment="1">
      <alignment horizontal="right"/>
    </xf>
    <xf numFmtId="3" fontId="20" fillId="3" borderId="0" xfId="2" applyNumberFormat="1" applyFont="1" applyFill="1" applyAlignment="1">
      <alignment horizontal="right"/>
    </xf>
    <xf numFmtId="3" fontId="19" fillId="3" borderId="9" xfId="2" applyNumberFormat="1" applyFont="1" applyFill="1" applyBorder="1" applyAlignment="1">
      <alignment horizontal="right"/>
    </xf>
    <xf numFmtId="3" fontId="19" fillId="3" borderId="13" xfId="2" applyNumberFormat="1" applyFont="1" applyFill="1" applyBorder="1" applyAlignment="1">
      <alignment horizontal="right"/>
    </xf>
    <xf numFmtId="3" fontId="20" fillId="3" borderId="14" xfId="2" applyNumberFormat="1" applyFont="1" applyFill="1" applyBorder="1" applyAlignment="1">
      <alignment horizontal="right"/>
    </xf>
    <xf numFmtId="0" fontId="18" fillId="3" borderId="12" xfId="2" applyFont="1" applyFill="1" applyBorder="1"/>
    <xf numFmtId="0" fontId="16" fillId="2" borderId="15" xfId="2" applyFont="1" applyFill="1" applyBorder="1"/>
    <xf numFmtId="3" fontId="8" fillId="2" borderId="16" xfId="2" applyNumberFormat="1" applyFont="1" applyFill="1" applyBorder="1"/>
    <xf numFmtId="3" fontId="17" fillId="2" borderId="16" xfId="2" applyNumberFormat="1" applyFont="1" applyFill="1" applyBorder="1"/>
    <xf numFmtId="3" fontId="17" fillId="2" borderId="17" xfId="2" applyNumberFormat="1" applyFont="1" applyFill="1" applyBorder="1"/>
    <xf numFmtId="3" fontId="8" fillId="2" borderId="18" xfId="2" applyNumberFormat="1" applyFont="1" applyFill="1" applyBorder="1"/>
    <xf numFmtId="3" fontId="17" fillId="2" borderId="19" xfId="2" applyNumberFormat="1" applyFont="1" applyFill="1" applyBorder="1"/>
    <xf numFmtId="3" fontId="8" fillId="2" borderId="0" xfId="2" applyNumberFormat="1" applyFont="1" applyFill="1"/>
    <xf numFmtId="3" fontId="17" fillId="2" borderId="20" xfId="2" applyNumberFormat="1" applyFont="1" applyFill="1" applyBorder="1"/>
    <xf numFmtId="0" fontId="16" fillId="2" borderId="19" xfId="2" applyFont="1" applyFill="1" applyBorder="1"/>
    <xf numFmtId="0" fontId="1" fillId="2" borderId="0" xfId="2" applyFill="1"/>
    <xf numFmtId="0" fontId="12" fillId="4" borderId="21" xfId="2" applyFont="1" applyFill="1" applyBorder="1"/>
    <xf numFmtId="0" fontId="12" fillId="4" borderId="22" xfId="2" applyFont="1" applyFill="1" applyBorder="1" applyAlignment="1">
      <alignment horizontal="center"/>
    </xf>
    <xf numFmtId="0" fontId="21" fillId="4" borderId="22" xfId="2" applyFont="1" applyFill="1" applyBorder="1" applyAlignment="1">
      <alignment horizontal="center"/>
    </xf>
    <xf numFmtId="0" fontId="21" fillId="4" borderId="22" xfId="2" applyFont="1" applyFill="1" applyBorder="1" applyAlignment="1">
      <alignment horizontal="center" vertical="center"/>
    </xf>
    <xf numFmtId="0" fontId="12" fillId="4" borderId="22" xfId="2" applyFont="1" applyFill="1" applyBorder="1" applyAlignment="1">
      <alignment horizontal="center" vertical="center"/>
    </xf>
    <xf numFmtId="0" fontId="12" fillId="4" borderId="23" xfId="2" applyFont="1" applyFill="1" applyBorder="1" applyAlignment="1">
      <alignment horizontal="center" vertical="center"/>
    </xf>
    <xf numFmtId="0" fontId="21" fillId="4" borderId="24" xfId="2" applyFont="1" applyFill="1" applyBorder="1" applyAlignment="1">
      <alignment horizontal="center" vertical="center"/>
    </xf>
    <xf numFmtId="0" fontId="21" fillId="4" borderId="25" xfId="2" applyFont="1" applyFill="1" applyBorder="1" applyAlignment="1">
      <alignment horizontal="center"/>
    </xf>
    <xf numFmtId="0" fontId="12" fillId="4" borderId="26" xfId="2" applyFont="1" applyFill="1" applyBorder="1"/>
    <xf numFmtId="3" fontId="8" fillId="5" borderId="27" xfId="2" applyNumberFormat="1" applyFont="1" applyFill="1" applyBorder="1"/>
    <xf numFmtId="3" fontId="17" fillId="0" borderId="7" xfId="2" applyNumberFormat="1" applyFont="1" applyBorder="1"/>
    <xf numFmtId="3" fontId="17" fillId="0" borderId="6" xfId="2" applyNumberFormat="1" applyFont="1" applyBorder="1"/>
    <xf numFmtId="3" fontId="17" fillId="0" borderId="0" xfId="2" applyNumberFormat="1" applyFont="1"/>
    <xf numFmtId="3" fontId="17" fillId="0" borderId="10" xfId="2" applyNumberFormat="1" applyFont="1" applyBorder="1" applyAlignment="1">
      <alignment horizontal="right"/>
    </xf>
    <xf numFmtId="0" fontId="4" fillId="0" borderId="28" xfId="2" applyFont="1" applyBorder="1"/>
    <xf numFmtId="3" fontId="8" fillId="5" borderId="29" xfId="2" applyNumberFormat="1" applyFont="1" applyFill="1" applyBorder="1" applyAlignment="1">
      <alignment horizontal="right"/>
    </xf>
    <xf numFmtId="3" fontId="17" fillId="0" borderId="29" xfId="2" applyNumberFormat="1" applyFont="1" applyBorder="1" applyAlignment="1">
      <alignment horizontal="right"/>
    </xf>
    <xf numFmtId="3" fontId="17" fillId="0" borderId="30" xfId="2" applyNumberFormat="1" applyFont="1" applyBorder="1" applyAlignment="1">
      <alignment horizontal="right"/>
    </xf>
    <xf numFmtId="3" fontId="17" fillId="0" borderId="12" xfId="2" applyNumberFormat="1" applyFont="1" applyBorder="1" applyAlignment="1">
      <alignment horizontal="right"/>
    </xf>
    <xf numFmtId="3" fontId="17" fillId="0" borderId="14" xfId="2" applyNumberFormat="1" applyFont="1" applyBorder="1" applyAlignment="1">
      <alignment horizontal="right"/>
    </xf>
    <xf numFmtId="3" fontId="8" fillId="5" borderId="12" xfId="2" applyNumberFormat="1" applyFont="1" applyFill="1" applyBorder="1" applyAlignment="1">
      <alignment horizontal="right"/>
    </xf>
    <xf numFmtId="3" fontId="17" fillId="0" borderId="31" xfId="2" applyNumberFormat="1" applyFont="1" applyBorder="1" applyAlignment="1">
      <alignment horizontal="right"/>
    </xf>
    <xf numFmtId="3" fontId="8" fillId="5" borderId="13" xfId="2" applyNumberFormat="1" applyFont="1" applyFill="1" applyBorder="1" applyAlignment="1">
      <alignment horizontal="right"/>
    </xf>
    <xf numFmtId="3" fontId="17" fillId="0" borderId="32" xfId="2" applyNumberFormat="1" applyFont="1" applyBorder="1" applyAlignment="1">
      <alignment horizontal="right"/>
    </xf>
    <xf numFmtId="0" fontId="4" fillId="0" borderId="29" xfId="2" applyFont="1" applyBorder="1"/>
    <xf numFmtId="0" fontId="16" fillId="2" borderId="33" xfId="2" applyFont="1" applyFill="1" applyBorder="1"/>
    <xf numFmtId="3" fontId="8" fillId="2" borderId="34" xfId="2" applyNumberFormat="1" applyFont="1" applyFill="1" applyBorder="1"/>
    <xf numFmtId="3" fontId="17" fillId="2" borderId="34" xfId="2" applyNumberFormat="1" applyFont="1" applyFill="1" applyBorder="1"/>
    <xf numFmtId="3" fontId="17" fillId="2" borderId="35" xfId="2" applyNumberFormat="1" applyFont="1" applyFill="1" applyBorder="1"/>
    <xf numFmtId="3" fontId="17" fillId="2" borderId="36" xfId="2" applyNumberFormat="1" applyFont="1" applyFill="1" applyBorder="1"/>
    <xf numFmtId="3" fontId="17" fillId="2" borderId="37" xfId="2" applyNumberFormat="1" applyFont="1" applyFill="1" applyBorder="1"/>
    <xf numFmtId="0" fontId="16" fillId="2" borderId="36" xfId="2" applyFont="1" applyFill="1" applyBorder="1"/>
    <xf numFmtId="0" fontId="12" fillId="4" borderId="24" xfId="2" applyFont="1" applyFill="1" applyBorder="1"/>
    <xf numFmtId="2" fontId="1" fillId="0" borderId="0" xfId="2" applyNumberFormat="1"/>
    <xf numFmtId="0" fontId="4" fillId="0" borderId="8" xfId="2" applyFont="1" applyBorder="1" applyAlignment="1">
      <alignment horizontal="left"/>
    </xf>
    <xf numFmtId="0" fontId="4" fillId="0" borderId="7" xfId="2" applyFont="1" applyBorder="1" applyAlignment="1">
      <alignment horizontal="left"/>
    </xf>
    <xf numFmtId="165" fontId="1" fillId="0" borderId="0" xfId="2" applyNumberFormat="1"/>
    <xf numFmtId="0" fontId="18" fillId="3" borderId="8" xfId="2" applyFont="1" applyFill="1" applyBorder="1"/>
    <xf numFmtId="0" fontId="18" fillId="3" borderId="7" xfId="2" applyFont="1" applyFill="1" applyBorder="1"/>
    <xf numFmtId="3" fontId="8" fillId="5" borderId="38" xfId="2" applyNumberFormat="1" applyFont="1" applyFill="1" applyBorder="1"/>
    <xf numFmtId="3" fontId="8" fillId="5" borderId="39" xfId="2" applyNumberFormat="1" applyFont="1" applyFill="1" applyBorder="1" applyAlignment="1">
      <alignment horizontal="right"/>
    </xf>
    <xf numFmtId="3" fontId="17" fillId="5" borderId="27" xfId="2" applyNumberFormat="1" applyFont="1" applyFill="1" applyBorder="1" applyAlignment="1">
      <alignment horizontal="right"/>
    </xf>
    <xf numFmtId="0" fontId="16" fillId="2" borderId="16" xfId="2" applyFont="1" applyFill="1" applyBorder="1"/>
    <xf numFmtId="0" fontId="4" fillId="2" borderId="16" xfId="2" applyFont="1" applyFill="1" applyBorder="1"/>
    <xf numFmtId="3" fontId="16" fillId="2" borderId="16" xfId="2" applyNumberFormat="1" applyFont="1" applyFill="1" applyBorder="1"/>
    <xf numFmtId="0" fontId="4" fillId="2" borderId="17" xfId="2" applyFont="1" applyFill="1" applyBorder="1"/>
    <xf numFmtId="0" fontId="16" fillId="2" borderId="18" xfId="2" applyFont="1" applyFill="1" applyBorder="1"/>
    <xf numFmtId="0" fontId="4" fillId="2" borderId="19" xfId="2" applyFont="1" applyFill="1" applyBorder="1"/>
    <xf numFmtId="0" fontId="16" fillId="2" borderId="0" xfId="2" applyFont="1" applyFill="1"/>
    <xf numFmtId="0" fontId="4" fillId="2" borderId="20" xfId="2" applyFont="1" applyFill="1" applyBorder="1"/>
    <xf numFmtId="3" fontId="19" fillId="3" borderId="40" xfId="2" applyNumberFormat="1" applyFont="1" applyFill="1" applyBorder="1"/>
    <xf numFmtId="3" fontId="19" fillId="3" borderId="41" xfId="2" applyNumberFormat="1" applyFont="1" applyFill="1" applyBorder="1" applyAlignment="1">
      <alignment horizontal="right"/>
    </xf>
    <xf numFmtId="2" fontId="4" fillId="0" borderId="8" xfId="2" applyNumberFormat="1" applyFont="1" applyBorder="1"/>
    <xf numFmtId="167" fontId="8" fillId="5" borderId="38" xfId="2" applyNumberFormat="1" applyFont="1" applyFill="1" applyBorder="1" applyAlignment="1">
      <alignment horizontal="right"/>
    </xf>
    <xf numFmtId="167" fontId="17" fillId="0" borderId="7" xfId="2" applyNumberFormat="1" applyFont="1" applyBorder="1" applyAlignment="1">
      <alignment horizontal="right"/>
    </xf>
    <xf numFmtId="2" fontId="8" fillId="5" borderId="39" xfId="2" applyNumberFormat="1" applyFont="1" applyFill="1" applyBorder="1" applyAlignment="1">
      <alignment horizontal="right"/>
    </xf>
    <xf numFmtId="167" fontId="17" fillId="0" borderId="0" xfId="2" applyNumberFormat="1" applyFont="1" applyAlignment="1">
      <alignment horizontal="right"/>
    </xf>
    <xf numFmtId="167" fontId="17" fillId="0" borderId="6" xfId="2" applyNumberFormat="1" applyFont="1" applyBorder="1" applyAlignment="1">
      <alignment horizontal="right"/>
    </xf>
    <xf numFmtId="2" fontId="4" fillId="0" borderId="7" xfId="2" applyNumberFormat="1" applyFont="1" applyBorder="1"/>
    <xf numFmtId="9" fontId="4" fillId="0" borderId="8" xfId="2" applyNumberFormat="1" applyFont="1" applyBorder="1" applyAlignment="1">
      <alignment horizontal="left" indent="1"/>
    </xf>
    <xf numFmtId="164" fontId="8" fillId="5" borderId="38" xfId="2" applyNumberFormat="1" applyFont="1" applyFill="1" applyBorder="1"/>
    <xf numFmtId="164" fontId="17" fillId="0" borderId="7" xfId="2" applyNumberFormat="1" applyFont="1" applyBorder="1"/>
    <xf numFmtId="164" fontId="17" fillId="0" borderId="6" xfId="2" applyNumberFormat="1" applyFont="1" applyBorder="1" applyAlignment="1">
      <alignment horizontal="right"/>
    </xf>
    <xf numFmtId="164" fontId="8" fillId="5" borderId="39" xfId="2" applyNumberFormat="1" applyFont="1" applyFill="1" applyBorder="1" applyAlignment="1">
      <alignment horizontal="right"/>
    </xf>
    <xf numFmtId="164" fontId="17" fillId="0" borderId="7" xfId="2" applyNumberFormat="1" applyFont="1" applyBorder="1" applyAlignment="1">
      <alignment horizontal="right"/>
    </xf>
    <xf numFmtId="164" fontId="17" fillId="0" borderId="0" xfId="2" applyNumberFormat="1" applyFont="1" applyAlignment="1">
      <alignment horizontal="right"/>
    </xf>
    <xf numFmtId="9" fontId="18" fillId="3" borderId="7" xfId="2" applyNumberFormat="1" applyFont="1" applyFill="1" applyBorder="1"/>
    <xf numFmtId="9" fontId="1" fillId="0" borderId="0" xfId="2" applyNumberFormat="1"/>
    <xf numFmtId="3" fontId="19" fillId="3" borderId="12" xfId="2" applyNumberFormat="1" applyFont="1" applyFill="1" applyBorder="1"/>
    <xf numFmtId="3" fontId="20" fillId="3" borderId="12" xfId="2" applyNumberFormat="1" applyFont="1" applyFill="1" applyBorder="1"/>
    <xf numFmtId="3" fontId="19" fillId="3" borderId="12" xfId="2" applyNumberFormat="1" applyFont="1" applyFill="1" applyBorder="1" applyAlignment="1">
      <alignment horizontal="right"/>
    </xf>
    <xf numFmtId="3" fontId="20" fillId="3" borderId="42" xfId="2" applyNumberFormat="1" applyFont="1" applyFill="1" applyBorder="1" applyAlignment="1">
      <alignment horizontal="right"/>
    </xf>
    <xf numFmtId="3" fontId="20" fillId="3" borderId="43" xfId="2" applyNumberFormat="1" applyFont="1" applyFill="1" applyBorder="1" applyAlignment="1">
      <alignment horizontal="right"/>
    </xf>
    <xf numFmtId="0" fontId="4" fillId="2" borderId="44" xfId="2" applyFont="1" applyFill="1" applyBorder="1"/>
    <xf numFmtId="0" fontId="4" fillId="2" borderId="0" xfId="2" applyFont="1" applyFill="1"/>
    <xf numFmtId="0" fontId="4" fillId="2" borderId="18" xfId="2" applyFont="1" applyFill="1" applyBorder="1"/>
    <xf numFmtId="0" fontId="4" fillId="2" borderId="6" xfId="2" applyFont="1" applyFill="1" applyBorder="1"/>
    <xf numFmtId="3" fontId="8" fillId="5" borderId="27" xfId="2" applyNumberFormat="1" applyFont="1" applyFill="1" applyBorder="1" applyAlignment="1">
      <alignment horizontal="right"/>
    </xf>
    <xf numFmtId="0" fontId="1" fillId="0" borderId="45" xfId="2" applyBorder="1" applyAlignment="1">
      <alignment horizontal="left" indent="1"/>
    </xf>
    <xf numFmtId="4" fontId="19" fillId="3" borderId="12" xfId="2" applyNumberFormat="1" applyFont="1" applyFill="1" applyBorder="1"/>
    <xf numFmtId="4" fontId="20" fillId="3" borderId="12" xfId="2" applyNumberFormat="1" applyFont="1" applyFill="1" applyBorder="1"/>
    <xf numFmtId="4" fontId="20" fillId="3" borderId="14" xfId="2" applyNumberFormat="1" applyFont="1" applyFill="1" applyBorder="1" applyAlignment="1">
      <alignment horizontal="right"/>
    </xf>
    <xf numFmtId="4" fontId="19" fillId="3" borderId="12" xfId="2" applyNumberFormat="1" applyFont="1" applyFill="1" applyBorder="1" applyAlignment="1">
      <alignment horizontal="right"/>
    </xf>
    <xf numFmtId="4" fontId="20" fillId="3" borderId="12" xfId="2" applyNumberFormat="1" applyFont="1" applyFill="1" applyBorder="1" applyAlignment="1">
      <alignment horizontal="right"/>
    </xf>
    <xf numFmtId="4" fontId="20" fillId="3" borderId="42" xfId="2" applyNumberFormat="1" applyFont="1" applyFill="1" applyBorder="1" applyAlignment="1">
      <alignment horizontal="right"/>
    </xf>
    <xf numFmtId="4" fontId="19" fillId="3" borderId="13" xfId="2" applyNumberFormat="1" applyFont="1" applyFill="1" applyBorder="1" applyAlignment="1">
      <alignment horizontal="right"/>
    </xf>
    <xf numFmtId="4" fontId="20" fillId="3" borderId="43" xfId="2" applyNumberFormat="1" applyFont="1" applyFill="1" applyBorder="1" applyAlignment="1">
      <alignment horizontal="right"/>
    </xf>
    <xf numFmtId="0" fontId="4" fillId="0" borderId="46" xfId="2" applyFont="1" applyBorder="1"/>
    <xf numFmtId="0" fontId="1" fillId="0" borderId="46" xfId="2" applyBorder="1"/>
    <xf numFmtId="0" fontId="0" fillId="2" borderId="0" xfId="2" applyFont="1" applyFill="1"/>
    <xf numFmtId="1" fontId="8" fillId="0" borderId="0" xfId="2" applyNumberFormat="1" applyFont="1" applyAlignment="1">
      <alignment horizontal="right"/>
    </xf>
    <xf numFmtId="2" fontId="8" fillId="0" borderId="0" xfId="2" applyNumberFormat="1" applyFont="1" applyAlignment="1">
      <alignment horizontal="right"/>
    </xf>
    <xf numFmtId="1" fontId="22" fillId="0" borderId="0" xfId="2" applyNumberFormat="1" applyFont="1" applyAlignment="1">
      <alignment horizontal="right"/>
    </xf>
    <xf numFmtId="0" fontId="2" fillId="0" borderId="0" xfId="2" applyFont="1" applyAlignment="1">
      <alignment horizontal="left" wrapText="1"/>
    </xf>
    <xf numFmtId="0" fontId="4" fillId="2" borderId="0" xfId="2" applyFont="1" applyFill="1" applyAlignment="1">
      <alignment horizontal="left" vertical="top" wrapText="1"/>
    </xf>
  </cellXfs>
  <cellStyles count="4">
    <cellStyle name="Hyperlink" xfId="3" builtinId="8"/>
    <cellStyle name="Normal" xfId="0" builtinId="0"/>
    <cellStyle name="Percent" xfId="1" builtinId="5"/>
    <cellStyle name="Standard_consensus_1 2 2" xfId="2" xr:uid="{4A13C405-939D-4DBC-9A59-0E0909A1F8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82</xdr:row>
      <xdr:rowOff>0</xdr:rowOff>
    </xdr:from>
    <xdr:to>
      <xdr:col>1</xdr:col>
      <xdr:colOff>0</xdr:colOff>
      <xdr:row>82</xdr:row>
      <xdr:rowOff>0</xdr:rowOff>
    </xdr:to>
    <xdr:sp macro="" textlink="">
      <xdr:nvSpPr>
        <xdr:cNvPr id="2" name="Rectangle 12">
          <a:extLst>
            <a:ext uri="{FF2B5EF4-FFF2-40B4-BE49-F238E27FC236}">
              <a16:creationId xmlns:a16="http://schemas.microsoft.com/office/drawing/2014/main" id="{C2A4F370-8CFF-4DE0-8795-EC06A16CB9A1}"/>
            </a:ext>
          </a:extLst>
        </xdr:cNvPr>
        <xdr:cNvSpPr>
          <a:spLocks noChangeArrowheads="1"/>
        </xdr:cNvSpPr>
      </xdr:nvSpPr>
      <xdr:spPr bwMode="auto">
        <a:xfrm>
          <a:off x="33909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3" name="Rectangle 13">
          <a:extLst>
            <a:ext uri="{FF2B5EF4-FFF2-40B4-BE49-F238E27FC236}">
              <a16:creationId xmlns:a16="http://schemas.microsoft.com/office/drawing/2014/main" id="{FD77E1C4-787F-4CEA-A8B2-8553617BFCB9}"/>
            </a:ext>
          </a:extLst>
        </xdr:cNvPr>
        <xdr:cNvSpPr>
          <a:spLocks noChangeArrowheads="1"/>
        </xdr:cNvSpPr>
      </xdr:nvSpPr>
      <xdr:spPr bwMode="auto">
        <a:xfrm>
          <a:off x="33909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4" name="Rectangle 14">
          <a:extLst>
            <a:ext uri="{FF2B5EF4-FFF2-40B4-BE49-F238E27FC236}">
              <a16:creationId xmlns:a16="http://schemas.microsoft.com/office/drawing/2014/main" id="{BB303296-2AE5-4308-B4AB-D41382353DF1}"/>
            </a:ext>
          </a:extLst>
        </xdr:cNvPr>
        <xdr:cNvSpPr>
          <a:spLocks noChangeArrowheads="1"/>
        </xdr:cNvSpPr>
      </xdr:nvSpPr>
      <xdr:spPr bwMode="auto">
        <a:xfrm>
          <a:off x="33909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82</xdr:row>
      <xdr:rowOff>0</xdr:rowOff>
    </xdr:from>
    <xdr:to>
      <xdr:col>2</xdr:col>
      <xdr:colOff>0</xdr:colOff>
      <xdr:row>82</xdr:row>
      <xdr:rowOff>0</xdr:rowOff>
    </xdr:to>
    <xdr:sp macro="" textlink="">
      <xdr:nvSpPr>
        <xdr:cNvPr id="5" name="Rectangle 15">
          <a:extLst>
            <a:ext uri="{FF2B5EF4-FFF2-40B4-BE49-F238E27FC236}">
              <a16:creationId xmlns:a16="http://schemas.microsoft.com/office/drawing/2014/main" id="{8B239E78-3615-469A-9EFA-9D566C67AA6C}"/>
            </a:ext>
          </a:extLst>
        </xdr:cNvPr>
        <xdr:cNvSpPr>
          <a:spLocks noChangeArrowheads="1"/>
        </xdr:cNvSpPr>
      </xdr:nvSpPr>
      <xdr:spPr bwMode="auto">
        <a:xfrm>
          <a:off x="409575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82</xdr:row>
      <xdr:rowOff>0</xdr:rowOff>
    </xdr:from>
    <xdr:to>
      <xdr:col>2</xdr:col>
      <xdr:colOff>0</xdr:colOff>
      <xdr:row>82</xdr:row>
      <xdr:rowOff>0</xdr:rowOff>
    </xdr:to>
    <xdr:sp macro="" textlink="">
      <xdr:nvSpPr>
        <xdr:cNvPr id="6" name="Rectangle 16">
          <a:extLst>
            <a:ext uri="{FF2B5EF4-FFF2-40B4-BE49-F238E27FC236}">
              <a16:creationId xmlns:a16="http://schemas.microsoft.com/office/drawing/2014/main" id="{4176AFCA-DC1F-471F-A7EA-51A0D46A2622}"/>
            </a:ext>
          </a:extLst>
        </xdr:cNvPr>
        <xdr:cNvSpPr>
          <a:spLocks noChangeArrowheads="1"/>
        </xdr:cNvSpPr>
      </xdr:nvSpPr>
      <xdr:spPr bwMode="auto">
        <a:xfrm>
          <a:off x="409575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6</xdr:col>
      <xdr:colOff>0</xdr:colOff>
      <xdr:row>82</xdr:row>
      <xdr:rowOff>0</xdr:rowOff>
    </xdr:from>
    <xdr:to>
      <xdr:col>6</xdr:col>
      <xdr:colOff>0</xdr:colOff>
      <xdr:row>82</xdr:row>
      <xdr:rowOff>0</xdr:rowOff>
    </xdr:to>
    <xdr:sp macro="" textlink="">
      <xdr:nvSpPr>
        <xdr:cNvPr id="7" name="Rectangle 17">
          <a:extLst>
            <a:ext uri="{FF2B5EF4-FFF2-40B4-BE49-F238E27FC236}">
              <a16:creationId xmlns:a16="http://schemas.microsoft.com/office/drawing/2014/main" id="{7E616D58-9C82-44FE-A042-0CAB0A23FFF7}"/>
            </a:ext>
          </a:extLst>
        </xdr:cNvPr>
        <xdr:cNvSpPr>
          <a:spLocks noChangeArrowheads="1"/>
        </xdr:cNvSpPr>
      </xdr:nvSpPr>
      <xdr:spPr bwMode="auto">
        <a:xfrm>
          <a:off x="607695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82</xdr:row>
      <xdr:rowOff>0</xdr:rowOff>
    </xdr:from>
    <xdr:to>
      <xdr:col>7</xdr:col>
      <xdr:colOff>0</xdr:colOff>
      <xdr:row>82</xdr:row>
      <xdr:rowOff>0</xdr:rowOff>
    </xdr:to>
    <xdr:sp macro="" textlink="">
      <xdr:nvSpPr>
        <xdr:cNvPr id="8" name="Rectangle 18">
          <a:extLst>
            <a:ext uri="{FF2B5EF4-FFF2-40B4-BE49-F238E27FC236}">
              <a16:creationId xmlns:a16="http://schemas.microsoft.com/office/drawing/2014/main" id="{DDDC4DEC-65FA-4315-835C-8B22A497ED31}"/>
            </a:ext>
          </a:extLst>
        </xdr:cNvPr>
        <xdr:cNvSpPr>
          <a:spLocks noChangeArrowheads="1"/>
        </xdr:cNvSpPr>
      </xdr:nvSpPr>
      <xdr:spPr bwMode="auto">
        <a:xfrm>
          <a:off x="67818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82</xdr:row>
      <xdr:rowOff>0</xdr:rowOff>
    </xdr:from>
    <xdr:to>
      <xdr:col>7</xdr:col>
      <xdr:colOff>0</xdr:colOff>
      <xdr:row>82</xdr:row>
      <xdr:rowOff>0</xdr:rowOff>
    </xdr:to>
    <xdr:sp macro="" textlink="">
      <xdr:nvSpPr>
        <xdr:cNvPr id="9" name="Rectangle 19">
          <a:extLst>
            <a:ext uri="{FF2B5EF4-FFF2-40B4-BE49-F238E27FC236}">
              <a16:creationId xmlns:a16="http://schemas.microsoft.com/office/drawing/2014/main" id="{C1ACCA60-C3BA-4FA5-8E27-23F516D18B4E}"/>
            </a:ext>
          </a:extLst>
        </xdr:cNvPr>
        <xdr:cNvSpPr>
          <a:spLocks noChangeArrowheads="1"/>
        </xdr:cNvSpPr>
      </xdr:nvSpPr>
      <xdr:spPr bwMode="auto">
        <a:xfrm>
          <a:off x="67818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10" name="Rectangle 20">
          <a:extLst>
            <a:ext uri="{FF2B5EF4-FFF2-40B4-BE49-F238E27FC236}">
              <a16:creationId xmlns:a16="http://schemas.microsoft.com/office/drawing/2014/main" id="{28A685D3-FCD7-402F-864B-17112DEC20D1}"/>
            </a:ext>
          </a:extLst>
        </xdr:cNvPr>
        <xdr:cNvSpPr>
          <a:spLocks noChangeArrowheads="1"/>
        </xdr:cNvSpPr>
      </xdr:nvSpPr>
      <xdr:spPr bwMode="auto">
        <a:xfrm>
          <a:off x="33909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82</xdr:row>
      <xdr:rowOff>0</xdr:rowOff>
    </xdr:from>
    <xdr:to>
      <xdr:col>1</xdr:col>
      <xdr:colOff>0</xdr:colOff>
      <xdr:row>82</xdr:row>
      <xdr:rowOff>0</xdr:rowOff>
    </xdr:to>
    <xdr:sp macro="" textlink="">
      <xdr:nvSpPr>
        <xdr:cNvPr id="11" name="Rectangle 21">
          <a:extLst>
            <a:ext uri="{FF2B5EF4-FFF2-40B4-BE49-F238E27FC236}">
              <a16:creationId xmlns:a16="http://schemas.microsoft.com/office/drawing/2014/main" id="{02205DAE-67A0-4572-9FA8-F6F10194DDA8}"/>
            </a:ext>
          </a:extLst>
        </xdr:cNvPr>
        <xdr:cNvSpPr>
          <a:spLocks noChangeArrowheads="1"/>
        </xdr:cNvSpPr>
      </xdr:nvSpPr>
      <xdr:spPr bwMode="auto">
        <a:xfrm>
          <a:off x="33909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6</xdr:col>
      <xdr:colOff>0</xdr:colOff>
      <xdr:row>82</xdr:row>
      <xdr:rowOff>0</xdr:rowOff>
    </xdr:from>
    <xdr:to>
      <xdr:col>6</xdr:col>
      <xdr:colOff>0</xdr:colOff>
      <xdr:row>82</xdr:row>
      <xdr:rowOff>0</xdr:rowOff>
    </xdr:to>
    <xdr:sp macro="" textlink="">
      <xdr:nvSpPr>
        <xdr:cNvPr id="12" name="Rectangle 22">
          <a:extLst>
            <a:ext uri="{FF2B5EF4-FFF2-40B4-BE49-F238E27FC236}">
              <a16:creationId xmlns:a16="http://schemas.microsoft.com/office/drawing/2014/main" id="{82E88B51-2A6E-48AF-9A42-676D1E9AA5AB}"/>
            </a:ext>
          </a:extLst>
        </xdr:cNvPr>
        <xdr:cNvSpPr>
          <a:spLocks noChangeArrowheads="1"/>
        </xdr:cNvSpPr>
      </xdr:nvSpPr>
      <xdr:spPr bwMode="auto">
        <a:xfrm>
          <a:off x="607695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82</xdr:row>
      <xdr:rowOff>0</xdr:rowOff>
    </xdr:from>
    <xdr:to>
      <xdr:col>2</xdr:col>
      <xdr:colOff>0</xdr:colOff>
      <xdr:row>82</xdr:row>
      <xdr:rowOff>0</xdr:rowOff>
    </xdr:to>
    <xdr:sp macro="" textlink="">
      <xdr:nvSpPr>
        <xdr:cNvPr id="13" name="Rectangle 23">
          <a:extLst>
            <a:ext uri="{FF2B5EF4-FFF2-40B4-BE49-F238E27FC236}">
              <a16:creationId xmlns:a16="http://schemas.microsoft.com/office/drawing/2014/main" id="{869D9560-24BC-4E15-A7B8-E40D454540AF}"/>
            </a:ext>
          </a:extLst>
        </xdr:cNvPr>
        <xdr:cNvSpPr>
          <a:spLocks noChangeArrowheads="1"/>
        </xdr:cNvSpPr>
      </xdr:nvSpPr>
      <xdr:spPr bwMode="auto">
        <a:xfrm>
          <a:off x="409575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82</xdr:row>
      <xdr:rowOff>0</xdr:rowOff>
    </xdr:from>
    <xdr:to>
      <xdr:col>2</xdr:col>
      <xdr:colOff>0</xdr:colOff>
      <xdr:row>82</xdr:row>
      <xdr:rowOff>0</xdr:rowOff>
    </xdr:to>
    <xdr:sp macro="" textlink="">
      <xdr:nvSpPr>
        <xdr:cNvPr id="14" name="Rectangle 24">
          <a:extLst>
            <a:ext uri="{FF2B5EF4-FFF2-40B4-BE49-F238E27FC236}">
              <a16:creationId xmlns:a16="http://schemas.microsoft.com/office/drawing/2014/main" id="{04F33C7C-A176-451F-A39D-F323590810AB}"/>
            </a:ext>
          </a:extLst>
        </xdr:cNvPr>
        <xdr:cNvSpPr>
          <a:spLocks noChangeArrowheads="1"/>
        </xdr:cNvSpPr>
      </xdr:nvSpPr>
      <xdr:spPr bwMode="auto">
        <a:xfrm>
          <a:off x="409575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6</xdr:col>
      <xdr:colOff>0</xdr:colOff>
      <xdr:row>82</xdr:row>
      <xdr:rowOff>0</xdr:rowOff>
    </xdr:from>
    <xdr:to>
      <xdr:col>6</xdr:col>
      <xdr:colOff>0</xdr:colOff>
      <xdr:row>82</xdr:row>
      <xdr:rowOff>0</xdr:rowOff>
    </xdr:to>
    <xdr:sp macro="" textlink="">
      <xdr:nvSpPr>
        <xdr:cNvPr id="15" name="Rectangle 25">
          <a:extLst>
            <a:ext uri="{FF2B5EF4-FFF2-40B4-BE49-F238E27FC236}">
              <a16:creationId xmlns:a16="http://schemas.microsoft.com/office/drawing/2014/main" id="{35EE614C-0BBA-459C-B3CF-EBCA1D8040A3}"/>
            </a:ext>
          </a:extLst>
        </xdr:cNvPr>
        <xdr:cNvSpPr>
          <a:spLocks noChangeArrowheads="1"/>
        </xdr:cNvSpPr>
      </xdr:nvSpPr>
      <xdr:spPr bwMode="auto">
        <a:xfrm>
          <a:off x="607695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8</xdr:col>
      <xdr:colOff>535305</xdr:colOff>
      <xdr:row>82</xdr:row>
      <xdr:rowOff>0</xdr:rowOff>
    </xdr:from>
    <xdr:to>
      <xdr:col>8</xdr:col>
      <xdr:colOff>535305</xdr:colOff>
      <xdr:row>82</xdr:row>
      <xdr:rowOff>0</xdr:rowOff>
    </xdr:to>
    <xdr:sp macro="" textlink="">
      <xdr:nvSpPr>
        <xdr:cNvPr id="16" name="Rectangle 26">
          <a:extLst>
            <a:ext uri="{FF2B5EF4-FFF2-40B4-BE49-F238E27FC236}">
              <a16:creationId xmlns:a16="http://schemas.microsoft.com/office/drawing/2014/main" id="{0C915FD1-F306-4F16-9C28-E9FEF8BAA693}"/>
            </a:ext>
          </a:extLst>
        </xdr:cNvPr>
        <xdr:cNvSpPr>
          <a:spLocks noChangeArrowheads="1"/>
        </xdr:cNvSpPr>
      </xdr:nvSpPr>
      <xdr:spPr bwMode="auto">
        <a:xfrm>
          <a:off x="757428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82</xdr:row>
      <xdr:rowOff>0</xdr:rowOff>
    </xdr:from>
    <xdr:to>
      <xdr:col>7</xdr:col>
      <xdr:colOff>0</xdr:colOff>
      <xdr:row>82</xdr:row>
      <xdr:rowOff>0</xdr:rowOff>
    </xdr:to>
    <xdr:sp macro="" textlink="">
      <xdr:nvSpPr>
        <xdr:cNvPr id="17" name="Rectangle 27">
          <a:extLst>
            <a:ext uri="{FF2B5EF4-FFF2-40B4-BE49-F238E27FC236}">
              <a16:creationId xmlns:a16="http://schemas.microsoft.com/office/drawing/2014/main" id="{48DFA09E-899C-4FE9-B92E-5A49581508C7}"/>
            </a:ext>
          </a:extLst>
        </xdr:cNvPr>
        <xdr:cNvSpPr>
          <a:spLocks noChangeArrowheads="1"/>
        </xdr:cNvSpPr>
      </xdr:nvSpPr>
      <xdr:spPr bwMode="auto">
        <a:xfrm>
          <a:off x="67818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82</xdr:row>
      <xdr:rowOff>0</xdr:rowOff>
    </xdr:from>
    <xdr:to>
      <xdr:col>7</xdr:col>
      <xdr:colOff>0</xdr:colOff>
      <xdr:row>82</xdr:row>
      <xdr:rowOff>0</xdr:rowOff>
    </xdr:to>
    <xdr:sp macro="" textlink="">
      <xdr:nvSpPr>
        <xdr:cNvPr id="18" name="Rectangle 28">
          <a:extLst>
            <a:ext uri="{FF2B5EF4-FFF2-40B4-BE49-F238E27FC236}">
              <a16:creationId xmlns:a16="http://schemas.microsoft.com/office/drawing/2014/main" id="{EBC240D3-E932-4739-871A-A834ED60DD89}"/>
            </a:ext>
          </a:extLst>
        </xdr:cNvPr>
        <xdr:cNvSpPr>
          <a:spLocks noChangeArrowheads="1"/>
        </xdr:cNvSpPr>
      </xdr:nvSpPr>
      <xdr:spPr bwMode="auto">
        <a:xfrm>
          <a:off x="67818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editAs="oneCell">
    <xdr:from>
      <xdr:col>0</xdr:col>
      <xdr:colOff>375920</xdr:colOff>
      <xdr:row>5</xdr:row>
      <xdr:rowOff>165100</xdr:rowOff>
    </xdr:from>
    <xdr:to>
      <xdr:col>0</xdr:col>
      <xdr:colOff>1482725</xdr:colOff>
      <xdr:row>5</xdr:row>
      <xdr:rowOff>678815</xdr:rowOff>
    </xdr:to>
    <xdr:pic>
      <xdr:nvPicPr>
        <xdr:cNvPr id="19" name="Grafik 22">
          <a:extLst>
            <a:ext uri="{FF2B5EF4-FFF2-40B4-BE49-F238E27FC236}">
              <a16:creationId xmlns:a16="http://schemas.microsoft.com/office/drawing/2014/main" id="{D4D86A87-3150-45A4-B6FB-A88A0289E9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745" y="714375"/>
          <a:ext cx="1109980"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82</xdr:row>
      <xdr:rowOff>0</xdr:rowOff>
    </xdr:from>
    <xdr:to>
      <xdr:col>12</xdr:col>
      <xdr:colOff>0</xdr:colOff>
      <xdr:row>82</xdr:row>
      <xdr:rowOff>0</xdr:rowOff>
    </xdr:to>
    <xdr:sp macro="" textlink="">
      <xdr:nvSpPr>
        <xdr:cNvPr id="20" name="Rectangle 18">
          <a:extLst>
            <a:ext uri="{FF2B5EF4-FFF2-40B4-BE49-F238E27FC236}">
              <a16:creationId xmlns:a16="http://schemas.microsoft.com/office/drawing/2014/main" id="{430E2DAE-4F47-4D1E-8416-A701F5C57B6B}"/>
            </a:ext>
          </a:extLst>
        </xdr:cNvPr>
        <xdr:cNvSpPr>
          <a:spLocks noChangeArrowheads="1"/>
        </xdr:cNvSpPr>
      </xdr:nvSpPr>
      <xdr:spPr bwMode="auto">
        <a:xfrm>
          <a:off x="94107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12</xdr:col>
      <xdr:colOff>0</xdr:colOff>
      <xdr:row>82</xdr:row>
      <xdr:rowOff>0</xdr:rowOff>
    </xdr:from>
    <xdr:to>
      <xdr:col>12</xdr:col>
      <xdr:colOff>0</xdr:colOff>
      <xdr:row>82</xdr:row>
      <xdr:rowOff>0</xdr:rowOff>
    </xdr:to>
    <xdr:sp macro="" textlink="">
      <xdr:nvSpPr>
        <xdr:cNvPr id="21" name="Rectangle 19">
          <a:extLst>
            <a:ext uri="{FF2B5EF4-FFF2-40B4-BE49-F238E27FC236}">
              <a16:creationId xmlns:a16="http://schemas.microsoft.com/office/drawing/2014/main" id="{D348404C-8AAC-42D7-8CE9-DCBF4B371A03}"/>
            </a:ext>
          </a:extLst>
        </xdr:cNvPr>
        <xdr:cNvSpPr>
          <a:spLocks noChangeArrowheads="1"/>
        </xdr:cNvSpPr>
      </xdr:nvSpPr>
      <xdr:spPr bwMode="auto">
        <a:xfrm>
          <a:off x="94107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12</xdr:col>
      <xdr:colOff>0</xdr:colOff>
      <xdr:row>82</xdr:row>
      <xdr:rowOff>0</xdr:rowOff>
    </xdr:from>
    <xdr:to>
      <xdr:col>12</xdr:col>
      <xdr:colOff>0</xdr:colOff>
      <xdr:row>82</xdr:row>
      <xdr:rowOff>0</xdr:rowOff>
    </xdr:to>
    <xdr:sp macro="" textlink="">
      <xdr:nvSpPr>
        <xdr:cNvPr id="22" name="Rectangle 27">
          <a:extLst>
            <a:ext uri="{FF2B5EF4-FFF2-40B4-BE49-F238E27FC236}">
              <a16:creationId xmlns:a16="http://schemas.microsoft.com/office/drawing/2014/main" id="{7587BB4E-87D8-4B21-ACC8-F5924C025F69}"/>
            </a:ext>
          </a:extLst>
        </xdr:cNvPr>
        <xdr:cNvSpPr>
          <a:spLocks noChangeArrowheads="1"/>
        </xdr:cNvSpPr>
      </xdr:nvSpPr>
      <xdr:spPr bwMode="auto">
        <a:xfrm>
          <a:off x="94107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12</xdr:col>
      <xdr:colOff>0</xdr:colOff>
      <xdr:row>82</xdr:row>
      <xdr:rowOff>0</xdr:rowOff>
    </xdr:from>
    <xdr:to>
      <xdr:col>12</xdr:col>
      <xdr:colOff>0</xdr:colOff>
      <xdr:row>82</xdr:row>
      <xdr:rowOff>0</xdr:rowOff>
    </xdr:to>
    <xdr:sp macro="" textlink="">
      <xdr:nvSpPr>
        <xdr:cNvPr id="23" name="Rectangle 28">
          <a:extLst>
            <a:ext uri="{FF2B5EF4-FFF2-40B4-BE49-F238E27FC236}">
              <a16:creationId xmlns:a16="http://schemas.microsoft.com/office/drawing/2014/main" id="{56FFBCD7-A4E1-4B3A-A935-995FC03721AA}"/>
            </a:ext>
          </a:extLst>
        </xdr:cNvPr>
        <xdr:cNvSpPr>
          <a:spLocks noChangeArrowheads="1"/>
        </xdr:cNvSpPr>
      </xdr:nvSpPr>
      <xdr:spPr bwMode="auto">
        <a:xfrm>
          <a:off x="94107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82</xdr:row>
      <xdr:rowOff>0</xdr:rowOff>
    </xdr:from>
    <xdr:to>
      <xdr:col>17</xdr:col>
      <xdr:colOff>0</xdr:colOff>
      <xdr:row>82</xdr:row>
      <xdr:rowOff>0</xdr:rowOff>
    </xdr:to>
    <xdr:sp macro="" textlink="">
      <xdr:nvSpPr>
        <xdr:cNvPr id="24" name="Rectangle 18">
          <a:extLst>
            <a:ext uri="{FF2B5EF4-FFF2-40B4-BE49-F238E27FC236}">
              <a16:creationId xmlns:a16="http://schemas.microsoft.com/office/drawing/2014/main" id="{EB9C649D-C53F-4648-B1A6-E9EA607F67DF}"/>
            </a:ext>
          </a:extLst>
        </xdr:cNvPr>
        <xdr:cNvSpPr>
          <a:spLocks noChangeArrowheads="1"/>
        </xdr:cNvSpPr>
      </xdr:nvSpPr>
      <xdr:spPr bwMode="auto">
        <a:xfrm>
          <a:off x="120777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82</xdr:row>
      <xdr:rowOff>0</xdr:rowOff>
    </xdr:from>
    <xdr:to>
      <xdr:col>17</xdr:col>
      <xdr:colOff>0</xdr:colOff>
      <xdr:row>82</xdr:row>
      <xdr:rowOff>0</xdr:rowOff>
    </xdr:to>
    <xdr:sp macro="" textlink="">
      <xdr:nvSpPr>
        <xdr:cNvPr id="25" name="Rectangle 19">
          <a:extLst>
            <a:ext uri="{FF2B5EF4-FFF2-40B4-BE49-F238E27FC236}">
              <a16:creationId xmlns:a16="http://schemas.microsoft.com/office/drawing/2014/main" id="{09B0EA3D-17B9-47F1-8259-D9B4318B0E56}"/>
            </a:ext>
          </a:extLst>
        </xdr:cNvPr>
        <xdr:cNvSpPr>
          <a:spLocks noChangeArrowheads="1"/>
        </xdr:cNvSpPr>
      </xdr:nvSpPr>
      <xdr:spPr bwMode="auto">
        <a:xfrm>
          <a:off x="120777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18</xdr:col>
      <xdr:colOff>535305</xdr:colOff>
      <xdr:row>82</xdr:row>
      <xdr:rowOff>0</xdr:rowOff>
    </xdr:from>
    <xdr:to>
      <xdr:col>18</xdr:col>
      <xdr:colOff>535305</xdr:colOff>
      <xdr:row>82</xdr:row>
      <xdr:rowOff>0</xdr:rowOff>
    </xdr:to>
    <xdr:sp macro="" textlink="">
      <xdr:nvSpPr>
        <xdr:cNvPr id="26" name="Rectangle 26">
          <a:extLst>
            <a:ext uri="{FF2B5EF4-FFF2-40B4-BE49-F238E27FC236}">
              <a16:creationId xmlns:a16="http://schemas.microsoft.com/office/drawing/2014/main" id="{92E888D2-1DBE-494F-B529-762E50115ACC}"/>
            </a:ext>
          </a:extLst>
        </xdr:cNvPr>
        <xdr:cNvSpPr>
          <a:spLocks noChangeArrowheads="1"/>
        </xdr:cNvSpPr>
      </xdr:nvSpPr>
      <xdr:spPr bwMode="auto">
        <a:xfrm>
          <a:off x="1288923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82</xdr:row>
      <xdr:rowOff>0</xdr:rowOff>
    </xdr:from>
    <xdr:to>
      <xdr:col>17</xdr:col>
      <xdr:colOff>0</xdr:colOff>
      <xdr:row>82</xdr:row>
      <xdr:rowOff>0</xdr:rowOff>
    </xdr:to>
    <xdr:sp macro="" textlink="">
      <xdr:nvSpPr>
        <xdr:cNvPr id="27" name="Rectangle 27">
          <a:extLst>
            <a:ext uri="{FF2B5EF4-FFF2-40B4-BE49-F238E27FC236}">
              <a16:creationId xmlns:a16="http://schemas.microsoft.com/office/drawing/2014/main" id="{F091F5AA-AC7E-40DE-B87F-64BF62710862}"/>
            </a:ext>
          </a:extLst>
        </xdr:cNvPr>
        <xdr:cNvSpPr>
          <a:spLocks noChangeArrowheads="1"/>
        </xdr:cNvSpPr>
      </xdr:nvSpPr>
      <xdr:spPr bwMode="auto">
        <a:xfrm>
          <a:off x="120777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82</xdr:row>
      <xdr:rowOff>0</xdr:rowOff>
    </xdr:from>
    <xdr:to>
      <xdr:col>17</xdr:col>
      <xdr:colOff>0</xdr:colOff>
      <xdr:row>82</xdr:row>
      <xdr:rowOff>0</xdr:rowOff>
    </xdr:to>
    <xdr:sp macro="" textlink="">
      <xdr:nvSpPr>
        <xdr:cNvPr id="28" name="Rectangle 28">
          <a:extLst>
            <a:ext uri="{FF2B5EF4-FFF2-40B4-BE49-F238E27FC236}">
              <a16:creationId xmlns:a16="http://schemas.microsoft.com/office/drawing/2014/main" id="{AA62D2AC-B24C-4E4C-B307-710A145114D6}"/>
            </a:ext>
          </a:extLst>
        </xdr:cNvPr>
        <xdr:cNvSpPr>
          <a:spLocks noChangeArrowheads="1"/>
        </xdr:cNvSpPr>
      </xdr:nvSpPr>
      <xdr:spPr bwMode="auto">
        <a:xfrm>
          <a:off x="120777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82</xdr:row>
      <xdr:rowOff>0</xdr:rowOff>
    </xdr:from>
    <xdr:to>
      <xdr:col>22</xdr:col>
      <xdr:colOff>0</xdr:colOff>
      <xdr:row>82</xdr:row>
      <xdr:rowOff>0</xdr:rowOff>
    </xdr:to>
    <xdr:sp macro="" textlink="">
      <xdr:nvSpPr>
        <xdr:cNvPr id="29" name="Rectangle 18">
          <a:extLst>
            <a:ext uri="{FF2B5EF4-FFF2-40B4-BE49-F238E27FC236}">
              <a16:creationId xmlns:a16="http://schemas.microsoft.com/office/drawing/2014/main" id="{58713BDC-5FC5-4EAD-971E-7ADD902D2E0B}"/>
            </a:ext>
          </a:extLst>
        </xdr:cNvPr>
        <xdr:cNvSpPr>
          <a:spLocks noChangeArrowheads="1"/>
        </xdr:cNvSpPr>
      </xdr:nvSpPr>
      <xdr:spPr bwMode="auto">
        <a:xfrm>
          <a:off x="147066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82</xdr:row>
      <xdr:rowOff>0</xdr:rowOff>
    </xdr:from>
    <xdr:to>
      <xdr:col>22</xdr:col>
      <xdr:colOff>0</xdr:colOff>
      <xdr:row>82</xdr:row>
      <xdr:rowOff>0</xdr:rowOff>
    </xdr:to>
    <xdr:sp macro="" textlink="">
      <xdr:nvSpPr>
        <xdr:cNvPr id="30" name="Rectangle 19">
          <a:extLst>
            <a:ext uri="{FF2B5EF4-FFF2-40B4-BE49-F238E27FC236}">
              <a16:creationId xmlns:a16="http://schemas.microsoft.com/office/drawing/2014/main" id="{C86B8CEA-679E-4E56-827B-315513465FA2}"/>
            </a:ext>
          </a:extLst>
        </xdr:cNvPr>
        <xdr:cNvSpPr>
          <a:spLocks noChangeArrowheads="1"/>
        </xdr:cNvSpPr>
      </xdr:nvSpPr>
      <xdr:spPr bwMode="auto">
        <a:xfrm>
          <a:off x="147066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23</xdr:col>
      <xdr:colOff>535305</xdr:colOff>
      <xdr:row>82</xdr:row>
      <xdr:rowOff>0</xdr:rowOff>
    </xdr:from>
    <xdr:to>
      <xdr:col>23</xdr:col>
      <xdr:colOff>535305</xdr:colOff>
      <xdr:row>82</xdr:row>
      <xdr:rowOff>0</xdr:rowOff>
    </xdr:to>
    <xdr:sp macro="" textlink="">
      <xdr:nvSpPr>
        <xdr:cNvPr id="31" name="Rectangle 26">
          <a:extLst>
            <a:ext uri="{FF2B5EF4-FFF2-40B4-BE49-F238E27FC236}">
              <a16:creationId xmlns:a16="http://schemas.microsoft.com/office/drawing/2014/main" id="{F0428659-47C2-4C00-86E2-70CD93FFDE54}"/>
            </a:ext>
          </a:extLst>
        </xdr:cNvPr>
        <xdr:cNvSpPr>
          <a:spLocks noChangeArrowheads="1"/>
        </xdr:cNvSpPr>
      </xdr:nvSpPr>
      <xdr:spPr bwMode="auto">
        <a:xfrm>
          <a:off x="1549908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82</xdr:row>
      <xdr:rowOff>0</xdr:rowOff>
    </xdr:from>
    <xdr:to>
      <xdr:col>22</xdr:col>
      <xdr:colOff>0</xdr:colOff>
      <xdr:row>82</xdr:row>
      <xdr:rowOff>0</xdr:rowOff>
    </xdr:to>
    <xdr:sp macro="" textlink="">
      <xdr:nvSpPr>
        <xdr:cNvPr id="32" name="Rectangle 27">
          <a:extLst>
            <a:ext uri="{FF2B5EF4-FFF2-40B4-BE49-F238E27FC236}">
              <a16:creationId xmlns:a16="http://schemas.microsoft.com/office/drawing/2014/main" id="{CAEABCC6-BDA5-4CBF-9D7F-DBBC2FE4FC2F}"/>
            </a:ext>
          </a:extLst>
        </xdr:cNvPr>
        <xdr:cNvSpPr>
          <a:spLocks noChangeArrowheads="1"/>
        </xdr:cNvSpPr>
      </xdr:nvSpPr>
      <xdr:spPr bwMode="auto">
        <a:xfrm>
          <a:off x="147066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82</xdr:row>
      <xdr:rowOff>0</xdr:rowOff>
    </xdr:from>
    <xdr:to>
      <xdr:col>22</xdr:col>
      <xdr:colOff>0</xdr:colOff>
      <xdr:row>82</xdr:row>
      <xdr:rowOff>0</xdr:rowOff>
    </xdr:to>
    <xdr:sp macro="" textlink="">
      <xdr:nvSpPr>
        <xdr:cNvPr id="33" name="Rectangle 28">
          <a:extLst>
            <a:ext uri="{FF2B5EF4-FFF2-40B4-BE49-F238E27FC236}">
              <a16:creationId xmlns:a16="http://schemas.microsoft.com/office/drawing/2014/main" id="{C917C743-DC27-4CC2-AF8B-DFED5C67A6D6}"/>
            </a:ext>
          </a:extLst>
        </xdr:cNvPr>
        <xdr:cNvSpPr>
          <a:spLocks noChangeArrowheads="1"/>
        </xdr:cNvSpPr>
      </xdr:nvSpPr>
      <xdr:spPr bwMode="auto">
        <a:xfrm>
          <a:off x="1470660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82</xdr:row>
      <xdr:rowOff>0</xdr:rowOff>
    </xdr:from>
    <xdr:to>
      <xdr:col>27</xdr:col>
      <xdr:colOff>0</xdr:colOff>
      <xdr:row>82</xdr:row>
      <xdr:rowOff>0</xdr:rowOff>
    </xdr:to>
    <xdr:sp macro="" textlink="">
      <xdr:nvSpPr>
        <xdr:cNvPr id="34" name="Rectangle 18">
          <a:extLst>
            <a:ext uri="{FF2B5EF4-FFF2-40B4-BE49-F238E27FC236}">
              <a16:creationId xmlns:a16="http://schemas.microsoft.com/office/drawing/2014/main" id="{9851F837-CE6C-40C8-B422-83577A156C1F}"/>
            </a:ext>
          </a:extLst>
        </xdr:cNvPr>
        <xdr:cNvSpPr>
          <a:spLocks noChangeArrowheads="1"/>
        </xdr:cNvSpPr>
      </xdr:nvSpPr>
      <xdr:spPr bwMode="auto">
        <a:xfrm>
          <a:off x="1727835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82</xdr:row>
      <xdr:rowOff>0</xdr:rowOff>
    </xdr:from>
    <xdr:to>
      <xdr:col>27</xdr:col>
      <xdr:colOff>0</xdr:colOff>
      <xdr:row>82</xdr:row>
      <xdr:rowOff>0</xdr:rowOff>
    </xdr:to>
    <xdr:sp macro="" textlink="">
      <xdr:nvSpPr>
        <xdr:cNvPr id="35" name="Rectangle 19">
          <a:extLst>
            <a:ext uri="{FF2B5EF4-FFF2-40B4-BE49-F238E27FC236}">
              <a16:creationId xmlns:a16="http://schemas.microsoft.com/office/drawing/2014/main" id="{D9FE04DB-6C62-4303-8CFA-4DF3A2B656F5}"/>
            </a:ext>
          </a:extLst>
        </xdr:cNvPr>
        <xdr:cNvSpPr>
          <a:spLocks noChangeArrowheads="1"/>
        </xdr:cNvSpPr>
      </xdr:nvSpPr>
      <xdr:spPr bwMode="auto">
        <a:xfrm>
          <a:off x="1727835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28</xdr:col>
      <xdr:colOff>535305</xdr:colOff>
      <xdr:row>82</xdr:row>
      <xdr:rowOff>0</xdr:rowOff>
    </xdr:from>
    <xdr:to>
      <xdr:col>28</xdr:col>
      <xdr:colOff>535305</xdr:colOff>
      <xdr:row>82</xdr:row>
      <xdr:rowOff>0</xdr:rowOff>
    </xdr:to>
    <xdr:sp macro="" textlink="">
      <xdr:nvSpPr>
        <xdr:cNvPr id="36" name="Rectangle 26">
          <a:extLst>
            <a:ext uri="{FF2B5EF4-FFF2-40B4-BE49-F238E27FC236}">
              <a16:creationId xmlns:a16="http://schemas.microsoft.com/office/drawing/2014/main" id="{C0B506A3-7773-4664-8537-25FF29C9CC60}"/>
            </a:ext>
          </a:extLst>
        </xdr:cNvPr>
        <xdr:cNvSpPr>
          <a:spLocks noChangeArrowheads="1"/>
        </xdr:cNvSpPr>
      </xdr:nvSpPr>
      <xdr:spPr bwMode="auto">
        <a:xfrm>
          <a:off x="1807083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82</xdr:row>
      <xdr:rowOff>0</xdr:rowOff>
    </xdr:from>
    <xdr:to>
      <xdr:col>27</xdr:col>
      <xdr:colOff>0</xdr:colOff>
      <xdr:row>82</xdr:row>
      <xdr:rowOff>0</xdr:rowOff>
    </xdr:to>
    <xdr:sp macro="" textlink="">
      <xdr:nvSpPr>
        <xdr:cNvPr id="37" name="Rectangle 27">
          <a:extLst>
            <a:ext uri="{FF2B5EF4-FFF2-40B4-BE49-F238E27FC236}">
              <a16:creationId xmlns:a16="http://schemas.microsoft.com/office/drawing/2014/main" id="{84145487-D5EF-4363-B771-2BF80000F652}"/>
            </a:ext>
          </a:extLst>
        </xdr:cNvPr>
        <xdr:cNvSpPr>
          <a:spLocks noChangeArrowheads="1"/>
        </xdr:cNvSpPr>
      </xdr:nvSpPr>
      <xdr:spPr bwMode="auto">
        <a:xfrm>
          <a:off x="1727835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82</xdr:row>
      <xdr:rowOff>0</xdr:rowOff>
    </xdr:from>
    <xdr:to>
      <xdr:col>27</xdr:col>
      <xdr:colOff>0</xdr:colOff>
      <xdr:row>82</xdr:row>
      <xdr:rowOff>0</xdr:rowOff>
    </xdr:to>
    <xdr:sp macro="" textlink="">
      <xdr:nvSpPr>
        <xdr:cNvPr id="38" name="Rectangle 28">
          <a:extLst>
            <a:ext uri="{FF2B5EF4-FFF2-40B4-BE49-F238E27FC236}">
              <a16:creationId xmlns:a16="http://schemas.microsoft.com/office/drawing/2014/main" id="{896827DE-3265-4163-87C7-6A654F9E12A7}"/>
            </a:ext>
          </a:extLst>
        </xdr:cNvPr>
        <xdr:cNvSpPr>
          <a:spLocks noChangeArrowheads="1"/>
        </xdr:cNvSpPr>
      </xdr:nvSpPr>
      <xdr:spPr bwMode="auto">
        <a:xfrm>
          <a:off x="17278350" y="157924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502%20Post_Consensus_Fina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Summary"/>
      <sheetName val="Summary 2"/>
      <sheetName val="Cockpit"/>
      <sheetName val="FY Cockpit"/>
      <sheetName val="FY+1 Cockpit"/>
      <sheetName val="FY Cons TMUS vs DTAG"/>
      <sheetName val="Net Debt Broker"/>
      <sheetName val="Net Debt Analyse"/>
      <sheetName val="Net Debt Analyse Broker"/>
      <sheetName val="Overview Ys"/>
      <sheetName val="Estimates Q1"/>
      <sheetName val="Estimates Q2"/>
      <sheetName val="Estimates Q3"/>
      <sheetName val="Estimates Q4"/>
      <sheetName val="Estimates FY"/>
      <sheetName val="Estimates Quarters"/>
      <sheetName val="Estimates FY+1"/>
      <sheetName val="Estimates FY+2"/>
      <sheetName val="Estimates FY+3"/>
      <sheetName val="Estimates FY+4"/>
      <sheetName val="Bank of America"/>
      <sheetName val="Barclays"/>
      <sheetName val="Berenberg"/>
      <sheetName val="Citi"/>
      <sheetName val="Credit Suisse"/>
      <sheetName val="Deutsche Bank"/>
      <sheetName val="Exane"/>
      <sheetName val="GS"/>
      <sheetName val="HSBC"/>
      <sheetName val="Jefferies"/>
      <sheetName val="JP Morgan"/>
      <sheetName val="Kepler"/>
      <sheetName val="Morgan Stanley"/>
      <sheetName val="Newstreet"/>
      <sheetName val="Oddo"/>
      <sheetName val="Redburn"/>
      <sheetName val="Societé"/>
      <sheetName val="UBS"/>
      <sheetName val="Metzler"/>
      <sheetName val="Stifel Nicolaus"/>
      <sheetName val="Non core"/>
      <sheetName val="Input_Planung"/>
      <sheetName val="Input_Actuals"/>
      <sheetName val="Konfiguration"/>
    </sheetNames>
    <sheetDataSet>
      <sheetData sheetId="0">
        <row r="7">
          <cell r="E7" t="str">
            <v>Berenberg</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DA668-492E-415B-8E13-71ED9B292401}">
  <sheetPr>
    <tabColor rgb="FFFF9A1E"/>
    <pageSetUpPr fitToPage="1"/>
  </sheetPr>
  <dimension ref="A1:AF83"/>
  <sheetViews>
    <sheetView showGridLines="0" tabSelected="1" zoomScale="90" zoomScaleNormal="90" zoomScaleSheetLayoutView="85" workbookViewId="0">
      <selection activeCell="B26" sqref="B26"/>
    </sheetView>
  </sheetViews>
  <sheetFormatPr defaultColWidth="11.3984375" defaultRowHeight="14" x14ac:dyDescent="0.3"/>
  <cols>
    <col min="1" max="1" width="53.3984375" style="1" customWidth="1"/>
    <col min="2" max="2" width="11.09765625" style="187" customWidth="1"/>
    <col min="3" max="3" width="4.296875" style="187" customWidth="1"/>
    <col min="4" max="4" width="8.59765625" style="187" customWidth="1"/>
    <col min="5" max="5" width="9.59765625" style="187" customWidth="1"/>
    <col min="6" max="6" width="8.69921875" style="187" customWidth="1"/>
    <col min="7" max="7" width="11.09765625" style="187" bestFit="1" customWidth="1"/>
    <col min="8" max="8" width="4.09765625" style="187" customWidth="1"/>
    <col min="9" max="10" width="8.69921875" style="187" customWidth="1"/>
    <col min="11" max="11" width="9" style="187" customWidth="1"/>
    <col min="12" max="12" width="10.8984375" style="187" customWidth="1"/>
    <col min="13" max="13" width="4.69921875" style="187" customWidth="1"/>
    <col min="14" max="16" width="9" style="187" customWidth="1"/>
    <col min="17" max="17" width="10.296875" style="187" customWidth="1"/>
    <col min="18" max="18" width="4.296875" style="187" customWidth="1"/>
    <col min="19" max="19" width="8.69921875" style="187" customWidth="1"/>
    <col min="20" max="21" width="9" style="187" customWidth="1"/>
    <col min="22" max="22" width="10.296875" style="187" customWidth="1"/>
    <col min="23" max="23" width="4.09765625" style="187" customWidth="1"/>
    <col min="24" max="24" width="9" style="187" customWidth="1"/>
    <col min="25" max="25" width="8.69921875" style="187" customWidth="1"/>
    <col min="26" max="26" width="8.3984375" style="187" customWidth="1"/>
    <col min="27" max="27" width="10.296875" style="187" customWidth="1"/>
    <col min="28" max="28" width="4.09765625" style="187" customWidth="1"/>
    <col min="29" max="29" width="8.69921875" style="187" customWidth="1"/>
    <col min="30" max="30" width="9.296875" style="187" customWidth="1"/>
    <col min="31" max="31" width="8.3984375" style="187" customWidth="1"/>
    <col min="32" max="32" width="46.59765625" style="1" hidden="1" customWidth="1"/>
    <col min="33" max="16384" width="11.3984375" style="1"/>
  </cols>
  <sheetData>
    <row r="1" spans="1:32" ht="16.5" customHeight="1" x14ac:dyDescent="0.25">
      <c r="A1" s="188" t="s">
        <v>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row>
    <row r="2" spans="1:32" ht="16.5" customHeight="1" x14ac:dyDescent="0.25">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row>
    <row r="3" spans="1:32" ht="6.75" customHeight="1" x14ac:dyDescent="0.4">
      <c r="A3" s="2"/>
      <c r="B3" s="3"/>
      <c r="C3" s="4"/>
      <c r="D3" s="5"/>
      <c r="E3" s="5"/>
      <c r="F3" s="6"/>
      <c r="G3" s="3"/>
      <c r="H3" s="4"/>
      <c r="I3" s="5"/>
      <c r="J3" s="5"/>
      <c r="K3" s="6"/>
      <c r="L3" s="3"/>
      <c r="M3" s="4"/>
      <c r="N3" s="5"/>
      <c r="O3" s="5"/>
      <c r="P3" s="6"/>
      <c r="Q3" s="3"/>
      <c r="R3" s="4"/>
      <c r="S3" s="5"/>
      <c r="T3" s="5"/>
      <c r="U3" s="6"/>
      <c r="V3" s="3"/>
      <c r="W3" s="4"/>
      <c r="X3" s="5"/>
      <c r="Y3" s="5"/>
      <c r="Z3" s="6"/>
      <c r="AA3" s="3"/>
      <c r="AB3" s="4"/>
      <c r="AC3" s="5"/>
      <c r="AD3" s="5"/>
      <c r="AE3" s="6"/>
      <c r="AF3" s="2"/>
    </row>
    <row r="4" spans="1:32" ht="3.75" customHeight="1" thickBot="1" x14ac:dyDescent="0.4">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7"/>
    </row>
    <row r="5" spans="1:32" s="11" customFormat="1" ht="12" hidden="1" customHeight="1" x14ac:dyDescent="0.3">
      <c r="A5" s="9"/>
      <c r="B5" s="9"/>
      <c r="C5" s="9"/>
      <c r="D5" s="9"/>
      <c r="E5" s="9"/>
      <c r="F5" s="9"/>
      <c r="G5" s="9"/>
      <c r="H5" s="9"/>
      <c r="I5" s="9"/>
      <c r="J5" s="9"/>
      <c r="K5" s="10"/>
      <c r="L5" s="9"/>
      <c r="M5" s="9"/>
      <c r="N5" s="9"/>
      <c r="O5" s="9"/>
      <c r="P5" s="10"/>
      <c r="Q5" s="9"/>
      <c r="R5" s="9"/>
      <c r="S5" s="9"/>
      <c r="T5" s="9"/>
      <c r="U5" s="10"/>
      <c r="V5" s="9"/>
      <c r="W5" s="9"/>
      <c r="X5" s="9"/>
      <c r="Y5" s="9"/>
      <c r="Z5" s="10"/>
      <c r="AA5" s="9"/>
      <c r="AB5" s="9"/>
      <c r="AC5" s="9"/>
      <c r="AD5" s="9"/>
      <c r="AE5" s="10"/>
      <c r="AF5" s="9"/>
    </row>
    <row r="6" spans="1:32" ht="66.650000000000006" customHeight="1" thickTop="1" thickBot="1" x14ac:dyDescent="0.35">
      <c r="A6" s="12"/>
      <c r="B6" s="13" t="s">
        <v>6</v>
      </c>
      <c r="C6" s="14" t="s">
        <v>1</v>
      </c>
      <c r="D6" s="15" t="s">
        <v>2</v>
      </c>
      <c r="E6" s="15" t="s">
        <v>3</v>
      </c>
      <c r="F6" s="15" t="s">
        <v>4</v>
      </c>
      <c r="G6" s="16" t="s">
        <v>57</v>
      </c>
      <c r="H6" s="14" t="s">
        <v>1</v>
      </c>
      <c r="I6" s="15" t="s">
        <v>2</v>
      </c>
      <c r="J6" s="15" t="s">
        <v>3</v>
      </c>
      <c r="K6" s="15" t="s">
        <v>4</v>
      </c>
      <c r="L6" s="16" t="s">
        <v>58</v>
      </c>
      <c r="M6" s="14" t="s">
        <v>1</v>
      </c>
      <c r="N6" s="15" t="s">
        <v>2</v>
      </c>
      <c r="O6" s="15" t="s">
        <v>3</v>
      </c>
      <c r="P6" s="15" t="s">
        <v>4</v>
      </c>
      <c r="Q6" s="16" t="s">
        <v>59</v>
      </c>
      <c r="R6" s="14" t="s">
        <v>1</v>
      </c>
      <c r="S6" s="15" t="s">
        <v>2</v>
      </c>
      <c r="T6" s="15" t="s">
        <v>3</v>
      </c>
      <c r="U6" s="15" t="s">
        <v>4</v>
      </c>
      <c r="V6" s="16" t="s">
        <v>60</v>
      </c>
      <c r="W6" s="14" t="s">
        <v>1</v>
      </c>
      <c r="X6" s="15" t="s">
        <v>2</v>
      </c>
      <c r="Y6" s="15" t="s">
        <v>3</v>
      </c>
      <c r="Z6" s="15" t="s">
        <v>4</v>
      </c>
      <c r="AA6" s="16" t="s">
        <v>61</v>
      </c>
      <c r="AB6" s="14" t="s">
        <v>1</v>
      </c>
      <c r="AC6" s="15" t="s">
        <v>2</v>
      </c>
      <c r="AD6" s="15" t="s">
        <v>3</v>
      </c>
      <c r="AE6" s="17" t="s">
        <v>4</v>
      </c>
      <c r="AF6" s="18"/>
    </row>
    <row r="7" spans="1:32" ht="16.5" thickTop="1" thickBot="1" x14ac:dyDescent="0.35">
      <c r="A7" s="19" t="s">
        <v>7</v>
      </c>
      <c r="B7" s="20"/>
      <c r="C7" s="21"/>
      <c r="D7" s="22"/>
      <c r="E7" s="22"/>
      <c r="F7" s="22"/>
      <c r="G7" s="20"/>
      <c r="H7" s="21"/>
      <c r="I7" s="22"/>
      <c r="J7" s="22"/>
      <c r="K7" s="22"/>
      <c r="L7" s="20"/>
      <c r="M7" s="21"/>
      <c r="N7" s="22"/>
      <c r="O7" s="22"/>
      <c r="P7" s="22"/>
      <c r="Q7" s="20"/>
      <c r="R7" s="21"/>
      <c r="S7" s="22"/>
      <c r="T7" s="22"/>
      <c r="U7" s="22"/>
      <c r="V7" s="20"/>
      <c r="W7" s="21"/>
      <c r="X7" s="22"/>
      <c r="Y7" s="22"/>
      <c r="Z7" s="22"/>
      <c r="AA7" s="20"/>
      <c r="AB7" s="21"/>
      <c r="AC7" s="22"/>
      <c r="AD7" s="22"/>
      <c r="AE7" s="23"/>
      <c r="AF7" s="24" t="str">
        <f>A7</f>
        <v>Gross Revs [€ million]</v>
      </c>
    </row>
    <row r="8" spans="1:32" ht="14.5" x14ac:dyDescent="0.35">
      <c r="A8" s="25" t="s">
        <v>8</v>
      </c>
      <c r="B8" s="26">
        <v>6050.2033033622292</v>
      </c>
      <c r="C8" s="27">
        <v>16</v>
      </c>
      <c r="D8" s="27">
        <v>6228.6572446213167</v>
      </c>
      <c r="E8" s="27">
        <v>5998.6543504755346</v>
      </c>
      <c r="F8" s="28">
        <v>6063.1628471101094</v>
      </c>
      <c r="G8" s="26">
        <v>24922.145575536772</v>
      </c>
      <c r="H8" s="29">
        <v>16</v>
      </c>
      <c r="I8" s="27">
        <v>25116.493883286923</v>
      </c>
      <c r="J8" s="27">
        <v>24240</v>
      </c>
      <c r="K8" s="30">
        <v>24881.453792090062</v>
      </c>
      <c r="L8" s="31">
        <v>25313.199939646995</v>
      </c>
      <c r="M8" s="29">
        <v>16</v>
      </c>
      <c r="N8" s="29">
        <v>25815.198139963133</v>
      </c>
      <c r="O8" s="29">
        <v>24899</v>
      </c>
      <c r="P8" s="30">
        <v>25280.174020577579</v>
      </c>
      <c r="Q8" s="31">
        <v>25608.114064998521</v>
      </c>
      <c r="R8" s="29">
        <v>16</v>
      </c>
      <c r="S8" s="27">
        <v>26491.710502375558</v>
      </c>
      <c r="T8" s="27">
        <v>25154.103514499999</v>
      </c>
      <c r="U8" s="30">
        <v>25644.570359708407</v>
      </c>
      <c r="V8" s="31">
        <v>26013.094946995025</v>
      </c>
      <c r="W8" s="29">
        <v>14</v>
      </c>
      <c r="X8" s="27">
        <v>27129.136577797948</v>
      </c>
      <c r="Y8" s="27">
        <v>25366.802759302496</v>
      </c>
      <c r="Z8" s="30">
        <v>26051.082555423458</v>
      </c>
      <c r="AA8" s="31">
        <v>26290.290476751699</v>
      </c>
      <c r="AB8" s="29">
        <v>7</v>
      </c>
      <c r="AC8" s="27">
        <v>26829.247431976575</v>
      </c>
      <c r="AD8" s="27">
        <v>25456.966376111395</v>
      </c>
      <c r="AE8" s="32">
        <v>26174.353177443845</v>
      </c>
      <c r="AF8" s="33" t="str">
        <f t="shared" ref="AF8:AF71" si="0">A8</f>
        <v>Germany</v>
      </c>
    </row>
    <row r="9" spans="1:32" ht="15.75" customHeight="1" x14ac:dyDescent="0.35">
      <c r="A9" s="34" t="s">
        <v>9</v>
      </c>
      <c r="B9" s="35">
        <v>1.4799963642674774E-2</v>
      </c>
      <c r="C9" s="36">
        <v>11</v>
      </c>
      <c r="D9" s="37">
        <v>2.3083543401610489E-2</v>
      </c>
      <c r="E9" s="37">
        <v>9.9249999999999616E-3</v>
      </c>
      <c r="F9" s="38">
        <v>1.5628813149987878E-2</v>
      </c>
      <c r="G9" s="35">
        <v>1.8074045614926759E-2</v>
      </c>
      <c r="H9" s="36">
        <v>12</v>
      </c>
      <c r="I9" s="37">
        <v>2.9916861625795654E-2</v>
      </c>
      <c r="J9" s="37">
        <v>1.3062402175747223E-2</v>
      </c>
      <c r="K9" s="39">
        <v>1.8271669284490366E-2</v>
      </c>
      <c r="L9" s="40">
        <v>1.5736390581537196E-2</v>
      </c>
      <c r="M9" s="36">
        <v>12</v>
      </c>
      <c r="N9" s="37">
        <v>3.0107125348791453E-2</v>
      </c>
      <c r="O9" s="37">
        <v>1.0037268326785975E-2</v>
      </c>
      <c r="P9" s="39">
        <v>1.6611897133592218E-2</v>
      </c>
      <c r="Q9" s="40">
        <v>1.5280857236082079E-2</v>
      </c>
      <c r="R9" s="36">
        <v>12</v>
      </c>
      <c r="S9" s="37">
        <v>2.8855782041366407E-2</v>
      </c>
      <c r="T9" s="37">
        <v>6.802867148329339E-3</v>
      </c>
      <c r="U9" s="39">
        <v>1.6173448352255353E-2</v>
      </c>
      <c r="V9" s="40">
        <v>1.4909017360569377E-2</v>
      </c>
      <c r="W9" s="36">
        <v>12</v>
      </c>
      <c r="X9" s="37">
        <v>2.6288546195835094E-2</v>
      </c>
      <c r="Y9" s="37">
        <v>3.3194044288133995E-3</v>
      </c>
      <c r="Z9" s="39">
        <v>1.4187371967678768E-2</v>
      </c>
      <c r="AA9" s="40">
        <v>1.1438464601228659E-2</v>
      </c>
      <c r="AB9" s="36">
        <v>6</v>
      </c>
      <c r="AC9" s="37">
        <v>1.9928629068598269E-2</v>
      </c>
      <c r="AD9" s="37">
        <v>2.7483934347203309E-3</v>
      </c>
      <c r="AE9" s="38">
        <v>1.1440889105650517E-2</v>
      </c>
      <c r="AF9" s="41" t="str">
        <f t="shared" si="0"/>
        <v xml:space="preserve">Total Service rev growth YoY in % </v>
      </c>
    </row>
    <row r="10" spans="1:32" s="44" customFormat="1" ht="14.5" x14ac:dyDescent="0.35">
      <c r="A10" s="42" t="s">
        <v>10</v>
      </c>
      <c r="B10" s="35">
        <v>0.02</v>
      </c>
      <c r="C10" s="36">
        <v>15</v>
      </c>
      <c r="D10" s="37">
        <v>2.6337061001323381E-2</v>
      </c>
      <c r="E10" s="37">
        <v>8.0000000000000002E-3</v>
      </c>
      <c r="F10" s="38">
        <v>1.8657313845298607E-2</v>
      </c>
      <c r="G10" s="35">
        <v>2.0392727196008265E-2</v>
      </c>
      <c r="H10" s="36">
        <v>15</v>
      </c>
      <c r="I10" s="37">
        <v>2.9100479165436122E-2</v>
      </c>
      <c r="J10" s="37">
        <v>4.4230469794839244E-3</v>
      </c>
      <c r="K10" s="39">
        <v>2.0993668649980691E-2</v>
      </c>
      <c r="L10" s="40">
        <v>0.02</v>
      </c>
      <c r="M10" s="36">
        <v>15</v>
      </c>
      <c r="N10" s="37">
        <v>2.761798060934173E-2</v>
      </c>
      <c r="O10" s="37">
        <v>-5.2173190469484432E-4</v>
      </c>
      <c r="P10" s="39">
        <v>1.8663717398736662E-2</v>
      </c>
      <c r="Q10" s="40">
        <v>1.9865130206683235E-2</v>
      </c>
      <c r="R10" s="36">
        <v>15</v>
      </c>
      <c r="S10" s="37">
        <v>3.1112631622070452E-2</v>
      </c>
      <c r="T10" s="37">
        <v>3.6101734688349651E-3</v>
      </c>
      <c r="U10" s="39">
        <v>1.8310385844664875E-2</v>
      </c>
      <c r="V10" s="40">
        <v>1.8804365067487616E-2</v>
      </c>
      <c r="W10" s="36">
        <v>14</v>
      </c>
      <c r="X10" s="37">
        <v>3.0289644932208759E-2</v>
      </c>
      <c r="Y10" s="37">
        <v>-2.9591442100740384E-3</v>
      </c>
      <c r="Z10" s="39">
        <v>1.7112761208618949E-2</v>
      </c>
      <c r="AA10" s="40">
        <v>1.5049999999999999E-2</v>
      </c>
      <c r="AB10" s="36">
        <v>7</v>
      </c>
      <c r="AC10" s="37">
        <v>2.9671200829008537E-2</v>
      </c>
      <c r="AD10" s="37">
        <v>-2.967926733282833E-3</v>
      </c>
      <c r="AE10" s="38">
        <v>1.3960838362408495E-2</v>
      </c>
      <c r="AF10" s="43" t="str">
        <f t="shared" si="0"/>
        <v>MSR growth YoY in %</v>
      </c>
    </row>
    <row r="11" spans="1:32" ht="14.5" x14ac:dyDescent="0.35">
      <c r="A11" s="45" t="s">
        <v>11</v>
      </c>
      <c r="B11" s="46">
        <v>154.4</v>
      </c>
      <c r="C11" s="47">
        <v>7</v>
      </c>
      <c r="D11" s="47">
        <v>250</v>
      </c>
      <c r="E11" s="47">
        <v>100</v>
      </c>
      <c r="F11" s="48">
        <v>163.12857142857143</v>
      </c>
      <c r="G11" s="46">
        <v>660</v>
      </c>
      <c r="H11" s="47">
        <v>7</v>
      </c>
      <c r="I11" s="47">
        <v>1000</v>
      </c>
      <c r="J11" s="47">
        <v>450</v>
      </c>
      <c r="K11" s="49">
        <v>682.82857142857142</v>
      </c>
      <c r="L11" s="50">
        <v>500</v>
      </c>
      <c r="M11" s="47">
        <v>7</v>
      </c>
      <c r="N11" s="47">
        <v>1000</v>
      </c>
      <c r="O11" s="47">
        <v>300</v>
      </c>
      <c r="P11" s="49">
        <v>569.57142857142856</v>
      </c>
      <c r="Q11" s="50">
        <v>450</v>
      </c>
      <c r="R11" s="47">
        <v>7</v>
      </c>
      <c r="S11" s="47">
        <v>1000</v>
      </c>
      <c r="T11" s="47">
        <v>-100</v>
      </c>
      <c r="U11" s="49">
        <v>471.85714285714283</v>
      </c>
      <c r="V11" s="50">
        <v>405</v>
      </c>
      <c r="W11" s="47">
        <v>7</v>
      </c>
      <c r="X11" s="47">
        <v>1000</v>
      </c>
      <c r="Y11" s="47">
        <v>-100</v>
      </c>
      <c r="Z11" s="49">
        <v>449.88571428571424</v>
      </c>
      <c r="AA11" s="50">
        <v>296.03999999999996</v>
      </c>
      <c r="AB11" s="47">
        <v>3</v>
      </c>
      <c r="AC11" s="47">
        <v>697</v>
      </c>
      <c r="AD11" s="47">
        <v>-100</v>
      </c>
      <c r="AE11" s="48">
        <v>297.68</v>
      </c>
      <c r="AF11" s="51" t="str">
        <f t="shared" si="0"/>
        <v>Mobile Contract Net Adds (own-branded) ['000]</v>
      </c>
    </row>
    <row r="12" spans="1:32" ht="14.5" x14ac:dyDescent="0.35">
      <c r="A12" s="52" t="s">
        <v>12</v>
      </c>
      <c r="B12" s="46">
        <v>25</v>
      </c>
      <c r="C12" s="47">
        <v>9</v>
      </c>
      <c r="D12" s="47">
        <v>40.319999999997698</v>
      </c>
      <c r="E12" s="47">
        <v>1.769730714862817</v>
      </c>
      <c r="F12" s="53">
        <v>25.593303412762278</v>
      </c>
      <c r="G12" s="46">
        <v>104.5</v>
      </c>
      <c r="H12" s="47">
        <v>10</v>
      </c>
      <c r="I12" s="47">
        <v>156.267</v>
      </c>
      <c r="J12" s="47">
        <v>7.0789228594549058</v>
      </c>
      <c r="K12" s="49">
        <v>100.03082428594463</v>
      </c>
      <c r="L12" s="50">
        <v>84.5</v>
      </c>
      <c r="M12" s="47">
        <v>10</v>
      </c>
      <c r="N12" s="47">
        <v>400</v>
      </c>
      <c r="O12" s="47">
        <v>30</v>
      </c>
      <c r="P12" s="49">
        <v>121.38082267080536</v>
      </c>
      <c r="Q12" s="50">
        <v>89.744125000000793</v>
      </c>
      <c r="R12" s="47">
        <v>10</v>
      </c>
      <c r="S12" s="47">
        <v>500</v>
      </c>
      <c r="T12" s="47">
        <v>30</v>
      </c>
      <c r="U12" s="49">
        <v>133.28205438101341</v>
      </c>
      <c r="V12" s="50">
        <v>84.565012500001401</v>
      </c>
      <c r="W12" s="47">
        <v>9</v>
      </c>
      <c r="X12" s="47">
        <v>600</v>
      </c>
      <c r="Y12" s="47">
        <v>0</v>
      </c>
      <c r="Z12" s="49">
        <v>151.57176870840649</v>
      </c>
      <c r="AA12" s="50">
        <v>71.880260625001199</v>
      </c>
      <c r="AB12" s="47">
        <v>5</v>
      </c>
      <c r="AC12" s="47">
        <v>800</v>
      </c>
      <c r="AD12" s="47">
        <v>0</v>
      </c>
      <c r="AE12" s="48">
        <v>233.40936844095228</v>
      </c>
      <c r="AF12" s="54" t="str">
        <f t="shared" si="0"/>
        <v>Retail Line Losses ['000]</v>
      </c>
    </row>
    <row r="13" spans="1:32" ht="14.5" x14ac:dyDescent="0.35">
      <c r="A13" s="52" t="s">
        <v>13</v>
      </c>
      <c r="B13" s="46">
        <v>64.725500000000352</v>
      </c>
      <c r="C13" s="47">
        <v>10</v>
      </c>
      <c r="D13" s="47">
        <v>105.60147512336516</v>
      </c>
      <c r="E13" s="47">
        <v>44</v>
      </c>
      <c r="F13" s="53">
        <v>66.580247512336584</v>
      </c>
      <c r="G13" s="46">
        <v>255</v>
      </c>
      <c r="H13" s="47">
        <v>10</v>
      </c>
      <c r="I13" s="47">
        <v>422.40590049346065</v>
      </c>
      <c r="J13" s="47">
        <v>189.60000000000002</v>
      </c>
      <c r="K13" s="49">
        <v>267.48099004934636</v>
      </c>
      <c r="L13" s="50">
        <v>205</v>
      </c>
      <c r="M13" s="47">
        <v>10</v>
      </c>
      <c r="N13" s="47">
        <v>448.38912249838904</v>
      </c>
      <c r="O13" s="47">
        <v>151.68</v>
      </c>
      <c r="P13" s="49">
        <v>234.1491722498391</v>
      </c>
      <c r="Q13" s="50">
        <v>175.29979999999784</v>
      </c>
      <c r="R13" s="47">
        <v>10</v>
      </c>
      <c r="S13" s="47">
        <v>451.44675212386937</v>
      </c>
      <c r="T13" s="47">
        <v>100</v>
      </c>
      <c r="U13" s="49">
        <v>200.02403521238651</v>
      </c>
      <c r="V13" s="50">
        <v>151.72499999999999</v>
      </c>
      <c r="W13" s="47">
        <v>9</v>
      </c>
      <c r="X13" s="47">
        <v>454.52499831753084</v>
      </c>
      <c r="Y13" s="47">
        <v>0</v>
      </c>
      <c r="Z13" s="49">
        <v>180.78083314639235</v>
      </c>
      <c r="AA13" s="50">
        <v>100</v>
      </c>
      <c r="AB13" s="47">
        <v>5</v>
      </c>
      <c r="AC13" s="47">
        <v>276.93212499999993</v>
      </c>
      <c r="AD13" s="47">
        <v>0</v>
      </c>
      <c r="AE13" s="48">
        <v>121.179675</v>
      </c>
      <c r="AF13" s="54" t="str">
        <f t="shared" si="0"/>
        <v>BB retail Net Adds DT ['000]</v>
      </c>
    </row>
    <row r="14" spans="1:32" ht="14.5" x14ac:dyDescent="0.35">
      <c r="A14" s="25" t="s">
        <v>14</v>
      </c>
      <c r="B14" s="26">
        <v>18413.471148725723</v>
      </c>
      <c r="C14" s="27">
        <v>16</v>
      </c>
      <c r="D14" s="27">
        <v>19789.501714285714</v>
      </c>
      <c r="E14" s="27">
        <v>18057.820720046086</v>
      </c>
      <c r="F14" s="28">
        <v>18555.81867527189</v>
      </c>
      <c r="G14" s="26">
        <v>74271.612397135672</v>
      </c>
      <c r="H14" s="29">
        <v>16</v>
      </c>
      <c r="I14" s="27">
        <v>78303.576000000001</v>
      </c>
      <c r="J14" s="27">
        <v>71931.307905901427</v>
      </c>
      <c r="K14" s="30">
        <v>74284.14538165454</v>
      </c>
      <c r="L14" s="31">
        <v>75901.746352918315</v>
      </c>
      <c r="M14" s="29">
        <v>16</v>
      </c>
      <c r="N14" s="27">
        <v>80155.89370948571</v>
      </c>
      <c r="O14" s="27">
        <v>73735</v>
      </c>
      <c r="P14" s="30">
        <v>76399.618279467366</v>
      </c>
      <c r="Q14" s="31">
        <v>78373.510509132873</v>
      </c>
      <c r="R14" s="29">
        <v>16</v>
      </c>
      <c r="S14" s="27">
        <v>82884.435648604762</v>
      </c>
      <c r="T14" s="27">
        <v>75901</v>
      </c>
      <c r="U14" s="30">
        <v>78771.688503677433</v>
      </c>
      <c r="V14" s="31">
        <v>81177.365649114654</v>
      </c>
      <c r="W14" s="29">
        <v>14</v>
      </c>
      <c r="X14" s="27">
        <v>85974.568231619764</v>
      </c>
      <c r="Y14" s="27">
        <v>77588.104463149401</v>
      </c>
      <c r="Z14" s="30">
        <v>81473.464697854171</v>
      </c>
      <c r="AA14" s="31">
        <v>83355.305286061353</v>
      </c>
      <c r="AB14" s="29">
        <v>7</v>
      </c>
      <c r="AC14" s="27">
        <v>89018.682155045652</v>
      </c>
      <c r="AD14" s="27">
        <v>76293.369993856541</v>
      </c>
      <c r="AE14" s="28">
        <v>82827.507792884528</v>
      </c>
      <c r="AF14" s="33" t="str">
        <f t="shared" si="0"/>
        <v>TMUS (gross revs in €)</v>
      </c>
    </row>
    <row r="15" spans="1:32" ht="14.5" x14ac:dyDescent="0.35">
      <c r="A15" s="34" t="s">
        <v>15</v>
      </c>
      <c r="B15" s="29">
        <v>19803.355379136523</v>
      </c>
      <c r="C15" s="36">
        <v>14</v>
      </c>
      <c r="D15" s="36">
        <v>20880.199999999997</v>
      </c>
      <c r="E15" s="36">
        <v>19376.041632609449</v>
      </c>
      <c r="F15" s="55">
        <v>19848.649435336807</v>
      </c>
      <c r="G15" s="29">
        <v>80091.898713066548</v>
      </c>
      <c r="H15" s="36">
        <v>15</v>
      </c>
      <c r="I15" s="36">
        <v>82396.923297065965</v>
      </c>
      <c r="J15" s="36">
        <v>78397.439682021606</v>
      </c>
      <c r="K15" s="56">
        <v>80111.600416067376</v>
      </c>
      <c r="L15" s="57">
        <v>82477.372539113188</v>
      </c>
      <c r="M15" s="36">
        <v>15</v>
      </c>
      <c r="N15" s="36">
        <v>85033.219266302825</v>
      </c>
      <c r="O15" s="36">
        <v>80327.960344949388</v>
      </c>
      <c r="P15" s="56">
        <v>82593.462450686246</v>
      </c>
      <c r="Q15" s="57">
        <v>85087.503778806655</v>
      </c>
      <c r="R15" s="36">
        <v>15</v>
      </c>
      <c r="S15" s="36">
        <v>87749.206347788626</v>
      </c>
      <c r="T15" s="36">
        <v>77804.589886549686</v>
      </c>
      <c r="U15" s="56">
        <v>85044.33291052717</v>
      </c>
      <c r="V15" s="57">
        <v>88878.463331522056</v>
      </c>
      <c r="W15" s="36">
        <v>13</v>
      </c>
      <c r="X15" s="36">
        <v>91571.891490218084</v>
      </c>
      <c r="Y15" s="36">
        <v>75491.580653272147</v>
      </c>
      <c r="Z15" s="56">
        <v>87755.089074499367</v>
      </c>
      <c r="AA15" s="57">
        <v>90137.230605171004</v>
      </c>
      <c r="AB15" s="36">
        <v>6</v>
      </c>
      <c r="AC15" s="36">
        <v>94233.182910851057</v>
      </c>
      <c r="AD15" s="36">
        <v>73324.627341436833</v>
      </c>
      <c r="AE15" s="55">
        <v>88000.002014343001</v>
      </c>
      <c r="AF15" s="41" t="str">
        <f t="shared" si="0"/>
        <v>Gross revs in $ (US GAAP)</v>
      </c>
    </row>
    <row r="16" spans="1:32" ht="14.5" x14ac:dyDescent="0.35">
      <c r="A16" s="34" t="s">
        <v>16</v>
      </c>
      <c r="B16" s="29">
        <v>15638.019263752805</v>
      </c>
      <c r="C16" s="36">
        <v>14</v>
      </c>
      <c r="D16" s="36">
        <v>16262.599999999999</v>
      </c>
      <c r="E16" s="36">
        <v>15312.534623153471</v>
      </c>
      <c r="F16" s="55">
        <v>15665.89542513205</v>
      </c>
      <c r="G16" s="29">
        <v>63470.167930268071</v>
      </c>
      <c r="H16" s="36">
        <v>15</v>
      </c>
      <c r="I16" s="36">
        <v>64292.306464205598</v>
      </c>
      <c r="J16" s="36">
        <v>62241.869791414872</v>
      </c>
      <c r="K16" s="56">
        <v>63430.289455130907</v>
      </c>
      <c r="L16" s="57">
        <v>65613.404686810361</v>
      </c>
      <c r="M16" s="36">
        <v>15</v>
      </c>
      <c r="N16" s="36">
        <v>66770.924397571012</v>
      </c>
      <c r="O16" s="36">
        <v>63849.210496439948</v>
      </c>
      <c r="P16" s="56">
        <v>65585.470614177553</v>
      </c>
      <c r="Q16" s="57">
        <v>68014.718304012815</v>
      </c>
      <c r="R16" s="36">
        <v>15</v>
      </c>
      <c r="S16" s="36">
        <v>69254.844788440212</v>
      </c>
      <c r="T16" s="36">
        <v>64316.819886549689</v>
      </c>
      <c r="U16" s="56">
        <v>67716.742827992523</v>
      </c>
      <c r="V16" s="57">
        <v>70474.186814713437</v>
      </c>
      <c r="W16" s="36">
        <v>14</v>
      </c>
      <c r="X16" s="36">
        <v>71874.252271622376</v>
      </c>
      <c r="Y16" s="36">
        <v>63252.587653272145</v>
      </c>
      <c r="Z16" s="56">
        <v>70027.181344265889</v>
      </c>
      <c r="AA16" s="57">
        <v>73565.042424486222</v>
      </c>
      <c r="AB16" s="36">
        <v>7</v>
      </c>
      <c r="AC16" s="36">
        <v>74604.554977096806</v>
      </c>
      <c r="AD16" s="36">
        <v>62209.533641436828</v>
      </c>
      <c r="AE16" s="55">
        <v>71517.947935210512</v>
      </c>
      <c r="AF16" s="41" t="str">
        <f t="shared" si="0"/>
        <v>Service revs in $ (US GAAP)</v>
      </c>
    </row>
    <row r="17" spans="1:32" ht="14.5" x14ac:dyDescent="0.35">
      <c r="A17" s="58" t="s">
        <v>17</v>
      </c>
      <c r="B17" s="59">
        <v>1.073</v>
      </c>
      <c r="C17" s="60">
        <v>15</v>
      </c>
      <c r="D17" s="61">
        <v>1.08</v>
      </c>
      <c r="E17" s="61">
        <v>1.05</v>
      </c>
      <c r="F17" s="62">
        <v>1.0707378507388483</v>
      </c>
      <c r="G17" s="63">
        <v>1.085059122332964</v>
      </c>
      <c r="H17" s="60">
        <v>16</v>
      </c>
      <c r="I17" s="61">
        <v>1.09745</v>
      </c>
      <c r="J17" s="61">
        <v>1.05</v>
      </c>
      <c r="K17" s="64">
        <v>1.0808056830856436</v>
      </c>
      <c r="L17" s="65">
        <v>1.0895021616735818</v>
      </c>
      <c r="M17" s="60">
        <v>16</v>
      </c>
      <c r="N17" s="61">
        <v>1.105</v>
      </c>
      <c r="O17" s="61">
        <v>1.05</v>
      </c>
      <c r="P17" s="64">
        <v>1.084887117084198</v>
      </c>
      <c r="Q17" s="65">
        <v>1.0895021616735818</v>
      </c>
      <c r="R17" s="60">
        <v>16</v>
      </c>
      <c r="S17" s="61">
        <v>1.105</v>
      </c>
      <c r="T17" s="61">
        <v>1.05</v>
      </c>
      <c r="U17" s="64">
        <v>1.084887117084198</v>
      </c>
      <c r="V17" s="65">
        <v>1.0902686366735819</v>
      </c>
      <c r="W17" s="60">
        <v>14</v>
      </c>
      <c r="X17" s="61">
        <v>1.105</v>
      </c>
      <c r="Y17" s="61">
        <v>1.05</v>
      </c>
      <c r="Z17" s="64">
        <v>1.084513848096226</v>
      </c>
      <c r="AA17" s="65">
        <v>1.0915329499999999</v>
      </c>
      <c r="AB17" s="60">
        <v>7</v>
      </c>
      <c r="AC17" s="61">
        <v>1.105</v>
      </c>
      <c r="AD17" s="61">
        <v>1.05</v>
      </c>
      <c r="AE17" s="62">
        <v>1.0813556499999999</v>
      </c>
      <c r="AF17" s="66" t="str">
        <f t="shared" si="0"/>
        <v>$-FX-Rate: 1 Euro for ...</v>
      </c>
    </row>
    <row r="18" spans="1:32" ht="14.5" x14ac:dyDescent="0.35">
      <c r="A18" s="25" t="s">
        <v>18</v>
      </c>
      <c r="B18" s="26">
        <v>2713.2412775527273</v>
      </c>
      <c r="C18" s="27">
        <v>16</v>
      </c>
      <c r="D18" s="27">
        <v>2808.0684464196843</v>
      </c>
      <c r="E18" s="27">
        <v>2583.0727999999999</v>
      </c>
      <c r="F18" s="67">
        <v>2709.3484129234921</v>
      </c>
      <c r="G18" s="68">
        <v>11354.396246769567</v>
      </c>
      <c r="H18" s="29">
        <v>16</v>
      </c>
      <c r="I18" s="29">
        <v>11564.174533647447</v>
      </c>
      <c r="J18" s="29">
        <v>10762.463199999998</v>
      </c>
      <c r="K18" s="69">
        <v>11331.650737253181</v>
      </c>
      <c r="L18" s="70">
        <v>11464.444676019295</v>
      </c>
      <c r="M18" s="29">
        <v>16</v>
      </c>
      <c r="N18" s="29">
        <v>11860.766277389812</v>
      </c>
      <c r="O18" s="29">
        <v>10977.712463999998</v>
      </c>
      <c r="P18" s="69">
        <v>11479.381548720496</v>
      </c>
      <c r="Q18" s="70">
        <v>11628.956794965992</v>
      </c>
      <c r="R18" s="29">
        <v>16</v>
      </c>
      <c r="S18" s="29">
        <v>12155.18964211861</v>
      </c>
      <c r="T18" s="29">
        <v>11197.266713279998</v>
      </c>
      <c r="U18" s="69">
        <v>11615.095479003194</v>
      </c>
      <c r="V18" s="70">
        <v>11776.296911883815</v>
      </c>
      <c r="W18" s="29">
        <v>14</v>
      </c>
      <c r="X18" s="29">
        <v>12460.021764310066</v>
      </c>
      <c r="Y18" s="29">
        <v>11306.749245797622</v>
      </c>
      <c r="Z18" s="69">
        <v>11776.941615930153</v>
      </c>
      <c r="AA18" s="70">
        <v>11877.574112675182</v>
      </c>
      <c r="AB18" s="29">
        <v>7</v>
      </c>
      <c r="AC18" s="29">
        <v>12236.744358184482</v>
      </c>
      <c r="AD18" s="29">
        <v>11329.206871041457</v>
      </c>
      <c r="AE18" s="67">
        <v>11841.343371875048</v>
      </c>
      <c r="AF18" s="33" t="str">
        <f t="shared" si="0"/>
        <v>Europe</v>
      </c>
    </row>
    <row r="19" spans="1:32" ht="14.5" x14ac:dyDescent="0.35">
      <c r="A19" s="25" t="s">
        <v>19</v>
      </c>
      <c r="B19" s="26">
        <v>98.666666666666671</v>
      </c>
      <c r="C19" s="27">
        <v>7</v>
      </c>
      <c r="D19" s="27">
        <v>103</v>
      </c>
      <c r="E19" s="27">
        <v>90.389346485819956</v>
      </c>
      <c r="F19" s="67">
        <v>98.258954259879033</v>
      </c>
      <c r="G19" s="68">
        <v>96.37833333333333</v>
      </c>
      <c r="H19" s="29">
        <v>8</v>
      </c>
      <c r="I19" s="29">
        <v>116.5</v>
      </c>
      <c r="J19" s="29">
        <v>0</v>
      </c>
      <c r="K19" s="69">
        <v>76.414084977394154</v>
      </c>
      <c r="L19" s="70">
        <v>18</v>
      </c>
      <c r="M19" s="29">
        <v>8</v>
      </c>
      <c r="N19" s="29">
        <v>20</v>
      </c>
      <c r="O19" s="29">
        <v>-29</v>
      </c>
      <c r="P19" s="69">
        <v>9.0142500000000005</v>
      </c>
      <c r="Q19" s="70">
        <v>18</v>
      </c>
      <c r="R19" s="29">
        <v>8</v>
      </c>
      <c r="S19" s="29">
        <v>20</v>
      </c>
      <c r="T19" s="29">
        <v>-29</v>
      </c>
      <c r="U19" s="69">
        <v>9.0400539000000002</v>
      </c>
      <c r="V19" s="70">
        <v>18</v>
      </c>
      <c r="W19" s="29">
        <v>7</v>
      </c>
      <c r="X19" s="29">
        <v>20</v>
      </c>
      <c r="Y19" s="29">
        <v>-29</v>
      </c>
      <c r="Z19" s="69">
        <v>9.6576117589668566</v>
      </c>
      <c r="AA19" s="70">
        <v>18</v>
      </c>
      <c r="AB19" s="29">
        <v>5</v>
      </c>
      <c r="AC19" s="29">
        <v>20</v>
      </c>
      <c r="AD19" s="29">
        <v>-29</v>
      </c>
      <c r="AE19" s="67">
        <v>5.9900991298183488</v>
      </c>
      <c r="AF19" s="33" t="str">
        <f t="shared" si="0"/>
        <v>Group Development</v>
      </c>
    </row>
    <row r="20" spans="1:32" ht="14.5" x14ac:dyDescent="0.35">
      <c r="A20" s="34" t="s">
        <v>20</v>
      </c>
      <c r="B20" s="29">
        <v>98.239673242909973</v>
      </c>
      <c r="C20" s="36">
        <v>4</v>
      </c>
      <c r="D20" s="36">
        <v>98.666666666666671</v>
      </c>
      <c r="E20" s="36">
        <v>94.666666666666657</v>
      </c>
      <c r="F20" s="55">
        <v>97.453169954788308</v>
      </c>
      <c r="G20" s="29">
        <v>98.239673242909973</v>
      </c>
      <c r="H20" s="36">
        <v>4</v>
      </c>
      <c r="I20" s="36">
        <v>98.666666666666671</v>
      </c>
      <c r="J20" s="36">
        <v>94.666666666666657</v>
      </c>
      <c r="K20" s="56">
        <v>97.453169954788308</v>
      </c>
      <c r="L20" s="57">
        <v>0</v>
      </c>
      <c r="M20" s="36">
        <v>1</v>
      </c>
      <c r="N20" s="36">
        <v>0</v>
      </c>
      <c r="O20" s="36">
        <v>0</v>
      </c>
      <c r="P20" s="56">
        <v>0</v>
      </c>
      <c r="Q20" s="57">
        <v>0</v>
      </c>
      <c r="R20" s="36">
        <v>1</v>
      </c>
      <c r="S20" s="36">
        <v>0</v>
      </c>
      <c r="T20" s="36">
        <v>0</v>
      </c>
      <c r="U20" s="56">
        <v>0</v>
      </c>
      <c r="V20" s="57">
        <v>0</v>
      </c>
      <c r="W20" s="36">
        <v>1</v>
      </c>
      <c r="X20" s="36">
        <v>0</v>
      </c>
      <c r="Y20" s="36">
        <v>0</v>
      </c>
      <c r="Z20" s="56">
        <v>0</v>
      </c>
      <c r="AA20" s="57">
        <v>0</v>
      </c>
      <c r="AB20" s="36">
        <v>1</v>
      </c>
      <c r="AC20" s="36">
        <v>0</v>
      </c>
      <c r="AD20" s="36">
        <v>0</v>
      </c>
      <c r="AE20" s="55">
        <v>0</v>
      </c>
      <c r="AF20" s="41" t="str">
        <f t="shared" si="0"/>
        <v>GD Towers</v>
      </c>
    </row>
    <row r="21" spans="1:32" ht="14.5" x14ac:dyDescent="0.35">
      <c r="A21" s="25" t="s">
        <v>21</v>
      </c>
      <c r="B21" s="26">
        <v>932.09849999999994</v>
      </c>
      <c r="C21" s="27">
        <v>16</v>
      </c>
      <c r="D21" s="27">
        <v>986.04000000000008</v>
      </c>
      <c r="E21" s="27">
        <v>901.04399999999998</v>
      </c>
      <c r="F21" s="67">
        <v>938.88818749999996</v>
      </c>
      <c r="G21" s="68">
        <v>3846.1350000000002</v>
      </c>
      <c r="H21" s="29">
        <v>16</v>
      </c>
      <c r="I21" s="29">
        <v>3902.5800000000004</v>
      </c>
      <c r="J21" s="29">
        <v>3107</v>
      </c>
      <c r="K21" s="69">
        <v>3789.5218750000004</v>
      </c>
      <c r="L21" s="70">
        <v>3837.1124999999997</v>
      </c>
      <c r="M21" s="29">
        <v>16</v>
      </c>
      <c r="N21" s="29">
        <v>3964.9644000000003</v>
      </c>
      <c r="O21" s="29">
        <v>3107</v>
      </c>
      <c r="P21" s="69">
        <v>3795.6707468750005</v>
      </c>
      <c r="Q21" s="70">
        <v>3840.8470894500001</v>
      </c>
      <c r="R21" s="29">
        <v>16</v>
      </c>
      <c r="S21" s="29">
        <v>4044.2636880000005</v>
      </c>
      <c r="T21" s="29">
        <v>3107</v>
      </c>
      <c r="U21" s="69">
        <v>3805.5298851812499</v>
      </c>
      <c r="V21" s="70">
        <v>3847.1546136288998</v>
      </c>
      <c r="W21" s="29">
        <v>14</v>
      </c>
      <c r="X21" s="29">
        <v>4125.1489617600009</v>
      </c>
      <c r="Y21" s="29">
        <v>3514.2226896000002</v>
      </c>
      <c r="Z21" s="69">
        <v>3872.5092670275994</v>
      </c>
      <c r="AA21" s="70">
        <v>3896</v>
      </c>
      <c r="AB21" s="29">
        <v>7</v>
      </c>
      <c r="AC21" s="29">
        <v>4206.5478601919995</v>
      </c>
      <c r="AD21" s="29">
        <v>3443.9382358080002</v>
      </c>
      <c r="AE21" s="67">
        <v>3925.0883631399693</v>
      </c>
      <c r="AF21" s="33" t="str">
        <f t="shared" si="0"/>
        <v>T-Systems</v>
      </c>
    </row>
    <row r="22" spans="1:32" ht="14.5" x14ac:dyDescent="0.35">
      <c r="A22" s="25" t="s">
        <v>22</v>
      </c>
      <c r="B22" s="26">
        <v>596.45000000000005</v>
      </c>
      <c r="C22" s="27">
        <v>16</v>
      </c>
      <c r="D22" s="27">
        <v>604</v>
      </c>
      <c r="E22" s="27">
        <v>570.11355864811139</v>
      </c>
      <c r="F22" s="67">
        <v>593.70119741550695</v>
      </c>
      <c r="G22" s="68">
        <v>2385.2362499999999</v>
      </c>
      <c r="H22" s="29">
        <v>16</v>
      </c>
      <c r="I22" s="29">
        <v>2407</v>
      </c>
      <c r="J22" s="29">
        <v>192</v>
      </c>
      <c r="K22" s="69">
        <v>2232.7516765742175</v>
      </c>
      <c r="L22" s="70">
        <v>2368.6324199999999</v>
      </c>
      <c r="M22" s="29">
        <v>16</v>
      </c>
      <c r="N22" s="29">
        <v>2407</v>
      </c>
      <c r="O22" s="29">
        <v>192</v>
      </c>
      <c r="P22" s="69">
        <v>2199.9117701947589</v>
      </c>
      <c r="Q22" s="70">
        <v>2343.0637592180001</v>
      </c>
      <c r="R22" s="29">
        <v>16</v>
      </c>
      <c r="S22" s="29">
        <v>2407</v>
      </c>
      <c r="T22" s="29">
        <v>192</v>
      </c>
      <c r="U22" s="69">
        <v>2168.3828508516249</v>
      </c>
      <c r="V22" s="70">
        <v>2356.8901749854999</v>
      </c>
      <c r="W22" s="29">
        <v>14</v>
      </c>
      <c r="X22" s="29">
        <v>2407</v>
      </c>
      <c r="Y22" s="29">
        <v>1910.6177781103145</v>
      </c>
      <c r="Z22" s="69">
        <v>2269.3786525118435</v>
      </c>
      <c r="AA22" s="70">
        <v>2299.6093704036311</v>
      </c>
      <c r="AB22" s="29">
        <v>7</v>
      </c>
      <c r="AC22" s="29">
        <v>2407</v>
      </c>
      <c r="AD22" s="29">
        <v>1862.4907165625</v>
      </c>
      <c r="AE22" s="67">
        <v>2201.7276512321064</v>
      </c>
      <c r="AF22" s="33" t="str">
        <f t="shared" si="0"/>
        <v>GHS</v>
      </c>
    </row>
    <row r="23" spans="1:32" ht="14.5" x14ac:dyDescent="0.35">
      <c r="A23" s="71" t="s">
        <v>23</v>
      </c>
      <c r="B23" s="68">
        <v>-1118.8633169126297</v>
      </c>
      <c r="C23" s="36">
        <v>16</v>
      </c>
      <c r="D23" s="36">
        <v>0</v>
      </c>
      <c r="E23" s="36">
        <v>-1200</v>
      </c>
      <c r="F23" s="55">
        <v>-1028.088329556057</v>
      </c>
      <c r="G23" s="68">
        <v>-4471.9892262920002</v>
      </c>
      <c r="H23" s="36">
        <v>15</v>
      </c>
      <c r="I23" s="36">
        <v>0</v>
      </c>
      <c r="J23" s="36">
        <v>-5016.7799999999988</v>
      </c>
      <c r="K23" s="56">
        <v>-4086.4753932768572</v>
      </c>
      <c r="L23" s="70">
        <v>-4430</v>
      </c>
      <c r="M23" s="36">
        <v>15</v>
      </c>
      <c r="N23" s="36">
        <v>0</v>
      </c>
      <c r="O23" s="36">
        <v>-5016.7799999999988</v>
      </c>
      <c r="P23" s="56">
        <v>-3951.8519906176898</v>
      </c>
      <c r="Q23" s="70">
        <v>-4430</v>
      </c>
      <c r="R23" s="36">
        <v>15</v>
      </c>
      <c r="S23" s="36">
        <v>0</v>
      </c>
      <c r="T23" s="36">
        <v>-5016.7799999999988</v>
      </c>
      <c r="U23" s="56">
        <v>-4052.9459254801986</v>
      </c>
      <c r="V23" s="70">
        <v>-4433.808859361875</v>
      </c>
      <c r="W23" s="36">
        <v>14</v>
      </c>
      <c r="X23" s="36">
        <v>0</v>
      </c>
      <c r="Y23" s="36">
        <v>-5072.1863684022792</v>
      </c>
      <c r="Z23" s="56">
        <v>-4086.7399194015679</v>
      </c>
      <c r="AA23" s="70">
        <v>-4131.6095275312482</v>
      </c>
      <c r="AB23" s="36">
        <v>7</v>
      </c>
      <c r="AC23" s="36">
        <v>0</v>
      </c>
      <c r="AD23" s="36">
        <v>-4988.9036105202949</v>
      </c>
      <c r="AE23" s="55">
        <v>-3587.1571966915094</v>
      </c>
      <c r="AF23" s="72" t="str">
        <f t="shared" si="0"/>
        <v>Reconciliation</v>
      </c>
    </row>
    <row r="24" spans="1:32" ht="14.5" x14ac:dyDescent="0.35">
      <c r="A24" s="73" t="s">
        <v>24</v>
      </c>
      <c r="B24" s="74">
        <v>27776.476114216173</v>
      </c>
      <c r="C24" s="75">
        <v>16</v>
      </c>
      <c r="D24" s="75">
        <v>29158.973742476108</v>
      </c>
      <c r="E24" s="75">
        <v>27301.410883022887</v>
      </c>
      <c r="F24" s="76">
        <v>27877.465116486976</v>
      </c>
      <c r="G24" s="77">
        <v>112619.11448306043</v>
      </c>
      <c r="H24" s="78">
        <v>16</v>
      </c>
      <c r="I24" s="78">
        <v>118406.23749033069</v>
      </c>
      <c r="J24" s="79">
        <v>110570.45412815119</v>
      </c>
      <c r="K24" s="80">
        <v>112743.99315719696</v>
      </c>
      <c r="L24" s="81">
        <v>114928.24102560787</v>
      </c>
      <c r="M24" s="78">
        <v>16</v>
      </c>
      <c r="N24" s="78">
        <v>122709.03131666307</v>
      </c>
      <c r="O24" s="79">
        <v>113180.62778807216</v>
      </c>
      <c r="P24" s="80">
        <v>115455.58974963112</v>
      </c>
      <c r="Q24" s="82">
        <v>117592.45061427829</v>
      </c>
      <c r="R24" s="78">
        <v>16</v>
      </c>
      <c r="S24" s="78">
        <v>126178.76929548802</v>
      </c>
      <c r="T24" s="79">
        <v>115844.65452654311</v>
      </c>
      <c r="U24" s="80">
        <v>118211.33780023419</v>
      </c>
      <c r="V24" s="81">
        <v>120844.25104848473</v>
      </c>
      <c r="W24" s="78">
        <v>14</v>
      </c>
      <c r="X24" s="78">
        <v>129755.40074063231</v>
      </c>
      <c r="Y24" s="79">
        <v>115860.34195959799</v>
      </c>
      <c r="Z24" s="80">
        <v>121361.46567522518</v>
      </c>
      <c r="AA24" s="82">
        <v>123009.06310742044</v>
      </c>
      <c r="AB24" s="78">
        <v>7</v>
      </c>
      <c r="AC24" s="78">
        <v>133326.56296204415</v>
      </c>
      <c r="AD24" s="79">
        <v>114939.5429200348</v>
      </c>
      <c r="AE24" s="83">
        <v>123387.14180211959</v>
      </c>
      <c r="AF24" s="84" t="str">
        <f t="shared" si="0"/>
        <v>Group revs</v>
      </c>
    </row>
    <row r="25" spans="1:32" s="94" customFormat="1" ht="12.75" customHeight="1" x14ac:dyDescent="0.35">
      <c r="A25" s="85"/>
      <c r="B25" s="86"/>
      <c r="C25" s="87"/>
      <c r="D25" s="87"/>
      <c r="E25" s="87"/>
      <c r="F25" s="87"/>
      <c r="G25" s="86"/>
      <c r="H25" s="87"/>
      <c r="I25" s="87"/>
      <c r="J25" s="87"/>
      <c r="K25" s="88"/>
      <c r="L25" s="89"/>
      <c r="M25" s="90"/>
      <c r="N25" s="87"/>
      <c r="O25" s="87"/>
      <c r="P25" s="88"/>
      <c r="Q25" s="91"/>
      <c r="R25" s="90"/>
      <c r="S25" s="87"/>
      <c r="T25" s="87"/>
      <c r="U25" s="88"/>
      <c r="V25" s="89"/>
      <c r="W25" s="90"/>
      <c r="X25" s="87"/>
      <c r="Y25" s="87"/>
      <c r="Z25" s="88"/>
      <c r="AA25" s="91"/>
      <c r="AB25" s="90"/>
      <c r="AC25" s="87"/>
      <c r="AD25" s="87"/>
      <c r="AE25" s="92"/>
      <c r="AF25" s="93"/>
    </row>
    <row r="26" spans="1:32" ht="15.75" customHeight="1" x14ac:dyDescent="0.35">
      <c r="A26" s="95" t="s">
        <v>25</v>
      </c>
      <c r="B26" s="96"/>
      <c r="C26" s="97"/>
      <c r="D26" s="97"/>
      <c r="E26" s="97"/>
      <c r="F26" s="98"/>
      <c r="G26" s="99"/>
      <c r="H26" s="98"/>
      <c r="I26" s="98"/>
      <c r="J26" s="98"/>
      <c r="K26" s="97"/>
      <c r="L26" s="100"/>
      <c r="M26" s="98"/>
      <c r="N26" s="98"/>
      <c r="O26" s="98"/>
      <c r="P26" s="97"/>
      <c r="Q26" s="100"/>
      <c r="R26" s="98"/>
      <c r="S26" s="98"/>
      <c r="T26" s="101"/>
      <c r="U26" s="97"/>
      <c r="V26" s="100"/>
      <c r="W26" s="98"/>
      <c r="X26" s="98"/>
      <c r="Y26" s="98"/>
      <c r="Z26" s="97"/>
      <c r="AA26" s="99"/>
      <c r="AB26" s="98"/>
      <c r="AC26" s="98"/>
      <c r="AD26" s="98"/>
      <c r="AE26" s="102"/>
      <c r="AF26" s="103" t="str">
        <f t="shared" si="0"/>
        <v>Net Revs [€ million]</v>
      </c>
    </row>
    <row r="27" spans="1:32" ht="14.5" x14ac:dyDescent="0.35">
      <c r="A27" s="71" t="s">
        <v>8</v>
      </c>
      <c r="B27" s="104">
        <v>5905.6199026737477</v>
      </c>
      <c r="C27" s="105">
        <v>10</v>
      </c>
      <c r="D27" s="105">
        <v>6072.9408135057838</v>
      </c>
      <c r="E27" s="105">
        <v>5850.7753986861826</v>
      </c>
      <c r="F27" s="106">
        <v>5921.1350791448258</v>
      </c>
      <c r="G27" s="31">
        <v>24330.824916513542</v>
      </c>
      <c r="H27" s="105">
        <v>10</v>
      </c>
      <c r="I27" s="105">
        <v>24420.738688778922</v>
      </c>
      <c r="J27" s="105">
        <v>24137.775000000001</v>
      </c>
      <c r="K27" s="107">
        <v>24293.720365371661</v>
      </c>
      <c r="L27" s="70">
        <v>24701.529059813485</v>
      </c>
      <c r="M27" s="105">
        <v>10</v>
      </c>
      <c r="N27" s="105">
        <v>24888.372219229914</v>
      </c>
      <c r="O27" s="105">
        <v>24344.445599999999</v>
      </c>
      <c r="P27" s="107">
        <v>24682.950534504718</v>
      </c>
      <c r="Q27" s="31">
        <v>25067.8187642306</v>
      </c>
      <c r="R27" s="105">
        <v>10</v>
      </c>
      <c r="S27" s="105">
        <v>25546.658945698564</v>
      </c>
      <c r="T27" s="105">
        <v>24554.103514499999</v>
      </c>
      <c r="U27" s="107">
        <v>25048.67867339521</v>
      </c>
      <c r="V27" s="31">
        <v>25466.985626058224</v>
      </c>
      <c r="W27" s="105">
        <v>9</v>
      </c>
      <c r="X27" s="105">
        <v>26194.844851080325</v>
      </c>
      <c r="Y27" s="105">
        <v>24766.802759302496</v>
      </c>
      <c r="Z27" s="107">
        <v>25463.235707064883</v>
      </c>
      <c r="AA27" s="31">
        <v>25957.845203108485</v>
      </c>
      <c r="AB27" s="105">
        <v>4</v>
      </c>
      <c r="AC27" s="105">
        <v>26248.019364935906</v>
      </c>
      <c r="AD27" s="107">
        <v>24982.598401873609</v>
      </c>
      <c r="AE27" s="108">
        <v>25786.577043256621</v>
      </c>
      <c r="AF27" s="72" t="str">
        <f t="shared" si="0"/>
        <v>Germany</v>
      </c>
    </row>
    <row r="28" spans="1:32" ht="14.5" x14ac:dyDescent="0.35">
      <c r="A28" s="71" t="s">
        <v>26</v>
      </c>
      <c r="B28" s="68">
        <v>18544.976670942837</v>
      </c>
      <c r="C28" s="36">
        <v>10</v>
      </c>
      <c r="D28" s="36">
        <v>19789.501714285714</v>
      </c>
      <c r="E28" s="36">
        <v>17627.070208530786</v>
      </c>
      <c r="F28" s="55">
        <v>18529.812555004475</v>
      </c>
      <c r="G28" s="68">
        <v>74307.62687124408</v>
      </c>
      <c r="H28" s="105">
        <v>10</v>
      </c>
      <c r="I28" s="36">
        <v>78303.576000000001</v>
      </c>
      <c r="J28" s="36">
        <v>71671.153450439699</v>
      </c>
      <c r="K28" s="56">
        <v>74440.045507152492</v>
      </c>
      <c r="L28" s="70">
        <v>75894.720250940707</v>
      </c>
      <c r="M28" s="105">
        <v>10</v>
      </c>
      <c r="N28" s="36">
        <v>80155.89370948571</v>
      </c>
      <c r="O28" s="36">
        <v>74399.999566214639</v>
      </c>
      <c r="P28" s="56">
        <v>76673.314587751491</v>
      </c>
      <c r="Q28" s="70">
        <v>78324.545163128787</v>
      </c>
      <c r="R28" s="105">
        <v>10</v>
      </c>
      <c r="S28" s="36">
        <v>82884.435648604762</v>
      </c>
      <c r="T28" s="36">
        <v>76678.690950153003</v>
      </c>
      <c r="U28" s="56">
        <v>78880.598746989184</v>
      </c>
      <c r="V28" s="70">
        <v>80908.354093917034</v>
      </c>
      <c r="W28" s="105">
        <v>9</v>
      </c>
      <c r="X28" s="36">
        <v>85974.568231619764</v>
      </c>
      <c r="Y28" s="36">
        <v>77588.104463149401</v>
      </c>
      <c r="Z28" s="56">
        <v>81350.173315721331</v>
      </c>
      <c r="AA28" s="70">
        <v>81864.222055004095</v>
      </c>
      <c r="AB28" s="105">
        <v>4</v>
      </c>
      <c r="AC28" s="36">
        <v>89018.682155045652</v>
      </c>
      <c r="AD28" s="36">
        <v>76293.369993856541</v>
      </c>
      <c r="AE28" s="55">
        <v>82260.124064727599</v>
      </c>
      <c r="AF28" s="72" t="str">
        <f t="shared" si="0"/>
        <v>TMUS</v>
      </c>
    </row>
    <row r="29" spans="1:32" ht="14.5" x14ac:dyDescent="0.35">
      <c r="A29" s="71" t="s">
        <v>18</v>
      </c>
      <c r="B29" s="68">
        <v>2662.2299345567781</v>
      </c>
      <c r="C29" s="36">
        <v>10</v>
      </c>
      <c r="D29" s="36">
        <v>2758.0684464196843</v>
      </c>
      <c r="E29" s="36">
        <v>2533.0727999999999</v>
      </c>
      <c r="F29" s="55">
        <v>2651.7753294682348</v>
      </c>
      <c r="G29" s="68">
        <v>11086.428913880312</v>
      </c>
      <c r="H29" s="105">
        <v>10</v>
      </c>
      <c r="I29" s="36">
        <v>11310.368652905723</v>
      </c>
      <c r="J29" s="36">
        <v>10562.463199999998</v>
      </c>
      <c r="K29" s="56">
        <v>11066.982305908805</v>
      </c>
      <c r="L29" s="70">
        <v>11220.96946677891</v>
      </c>
      <c r="M29" s="105">
        <v>10</v>
      </c>
      <c r="N29" s="36">
        <v>12744.346105903964</v>
      </c>
      <c r="O29" s="36">
        <v>10777.712463999998</v>
      </c>
      <c r="P29" s="56">
        <v>11350.541244869566</v>
      </c>
      <c r="Q29" s="70">
        <v>11313.704550326813</v>
      </c>
      <c r="R29" s="105">
        <v>10</v>
      </c>
      <c r="S29" s="36">
        <v>11641.289310975053</v>
      </c>
      <c r="T29" s="36">
        <v>10997.266713279998</v>
      </c>
      <c r="U29" s="56">
        <v>11330.940317480028</v>
      </c>
      <c r="V29" s="70">
        <v>11476.741929437001</v>
      </c>
      <c r="W29" s="105">
        <v>9</v>
      </c>
      <c r="X29" s="36">
        <v>11823.006920526792</v>
      </c>
      <c r="Y29" s="36">
        <v>11221.212047545598</v>
      </c>
      <c r="Z29" s="56">
        <v>11497.022841458836</v>
      </c>
      <c r="AA29" s="70">
        <v>11651.657284369023</v>
      </c>
      <c r="AB29" s="105">
        <v>4</v>
      </c>
      <c r="AC29" s="36">
        <v>12002.055050723337</v>
      </c>
      <c r="AD29" s="36">
        <v>11403.649504747093</v>
      </c>
      <c r="AE29" s="55">
        <v>11677.254781052119</v>
      </c>
      <c r="AF29" s="72" t="str">
        <f t="shared" si="0"/>
        <v>Europe</v>
      </c>
    </row>
    <row r="30" spans="1:32" ht="14.5" x14ac:dyDescent="0.35">
      <c r="A30" s="71" t="s">
        <v>19</v>
      </c>
      <c r="B30" s="68">
        <v>27.5</v>
      </c>
      <c r="C30" s="36">
        <v>4</v>
      </c>
      <c r="D30" s="36">
        <v>99.040468778921124</v>
      </c>
      <c r="E30" s="36">
        <v>23.666666666666671</v>
      </c>
      <c r="F30" s="55">
        <v>44.426783861396956</v>
      </c>
      <c r="G30" s="68">
        <v>27.949999999999996</v>
      </c>
      <c r="H30" s="105">
        <v>4</v>
      </c>
      <c r="I30" s="36">
        <v>112.00168576551084</v>
      </c>
      <c r="J30" s="36">
        <v>23.666666666666671</v>
      </c>
      <c r="K30" s="56">
        <v>47.892088108044376</v>
      </c>
      <c r="L30" s="70">
        <v>5</v>
      </c>
      <c r="M30" s="105">
        <v>3</v>
      </c>
      <c r="N30" s="36">
        <v>17.333006673948489</v>
      </c>
      <c r="O30" s="36">
        <v>1</v>
      </c>
      <c r="P30" s="56">
        <v>7.7776688913161633</v>
      </c>
      <c r="Q30" s="70">
        <v>5</v>
      </c>
      <c r="R30" s="105">
        <v>3</v>
      </c>
      <c r="S30" s="36">
        <v>17.357877324732939</v>
      </c>
      <c r="T30" s="36">
        <v>1</v>
      </c>
      <c r="U30" s="56">
        <v>7.7859591082443131</v>
      </c>
      <c r="V30" s="70">
        <v>5</v>
      </c>
      <c r="W30" s="105">
        <v>3</v>
      </c>
      <c r="X30" s="36">
        <v>17.380103711274018</v>
      </c>
      <c r="Y30" s="36">
        <v>1</v>
      </c>
      <c r="Z30" s="56">
        <v>7.7933679037580061</v>
      </c>
      <c r="AA30" s="70">
        <v>3</v>
      </c>
      <c r="AB30" s="105">
        <v>2</v>
      </c>
      <c r="AC30" s="36">
        <v>5</v>
      </c>
      <c r="AD30" s="36">
        <v>1</v>
      </c>
      <c r="AE30" s="55">
        <v>3</v>
      </c>
      <c r="AF30" s="72" t="str">
        <f t="shared" si="0"/>
        <v>Group Development</v>
      </c>
    </row>
    <row r="31" spans="1:32" ht="14.5" x14ac:dyDescent="0.35">
      <c r="A31" s="71" t="s">
        <v>21</v>
      </c>
      <c r="B31" s="68">
        <v>756.10781155511813</v>
      </c>
      <c r="C31" s="36">
        <v>10</v>
      </c>
      <c r="D31" s="36">
        <v>927.01878777070169</v>
      </c>
      <c r="E31" s="36">
        <v>708.46</v>
      </c>
      <c r="F31" s="55">
        <v>769.47074887879603</v>
      </c>
      <c r="G31" s="68">
        <v>3106.5</v>
      </c>
      <c r="H31" s="36">
        <v>10</v>
      </c>
      <c r="I31" s="36">
        <v>3733.7804899136918</v>
      </c>
      <c r="J31" s="36">
        <v>2933.8</v>
      </c>
      <c r="K31" s="56">
        <v>3133.2640640344102</v>
      </c>
      <c r="L31" s="70">
        <v>3098.7299999999996</v>
      </c>
      <c r="M31" s="36">
        <v>10</v>
      </c>
      <c r="N31" s="36">
        <v>3683.7298872101387</v>
      </c>
      <c r="O31" s="36">
        <v>2829.1240000000003</v>
      </c>
      <c r="P31" s="56">
        <v>3126.965330704073</v>
      </c>
      <c r="Q31" s="70">
        <v>3091.1541749999997</v>
      </c>
      <c r="R31" s="36">
        <v>10</v>
      </c>
      <c r="S31" s="36">
        <v>3652.1254134167516</v>
      </c>
      <c r="T31" s="36">
        <v>2755.9415200000003</v>
      </c>
      <c r="U31" s="56">
        <v>3127.7376982694345</v>
      </c>
      <c r="V31" s="70">
        <v>3138.9386098427194</v>
      </c>
      <c r="W31" s="36">
        <v>9</v>
      </c>
      <c r="X31" s="36">
        <v>3620.2338622192005</v>
      </c>
      <c r="Y31" s="36">
        <v>2684.2226896000002</v>
      </c>
      <c r="Z31" s="56">
        <v>3142.2448896128903</v>
      </c>
      <c r="AA31" s="70">
        <v>3153.7630323919839</v>
      </c>
      <c r="AB31" s="36">
        <v>4</v>
      </c>
      <c r="AC31" s="36">
        <v>3414.2260442974834</v>
      </c>
      <c r="AD31" s="36">
        <v>2613.9382358080002</v>
      </c>
      <c r="AE31" s="55">
        <v>3083.922586222363</v>
      </c>
      <c r="AF31" s="72" t="str">
        <f t="shared" si="0"/>
        <v>T-Systems</v>
      </c>
    </row>
    <row r="32" spans="1:32" ht="14.5" x14ac:dyDescent="0.35">
      <c r="A32" s="109" t="s">
        <v>22</v>
      </c>
      <c r="B32" s="110">
        <v>49</v>
      </c>
      <c r="C32" s="111">
        <v>10</v>
      </c>
      <c r="D32" s="112">
        <v>580.78100138318791</v>
      </c>
      <c r="E32" s="113">
        <v>41.729115977291144</v>
      </c>
      <c r="F32" s="114">
        <v>102.80623173604791</v>
      </c>
      <c r="G32" s="115">
        <v>192</v>
      </c>
      <c r="H32" s="113">
        <v>10</v>
      </c>
      <c r="I32" s="113">
        <v>2295.3543762815639</v>
      </c>
      <c r="J32" s="113">
        <v>-39.73868601555705</v>
      </c>
      <c r="K32" s="116">
        <v>378.26886227365048</v>
      </c>
      <c r="L32" s="117">
        <v>192</v>
      </c>
      <c r="M32" s="113">
        <v>10</v>
      </c>
      <c r="N32" s="113">
        <v>2263.6659677499106</v>
      </c>
      <c r="O32" s="113">
        <v>-89.140738064907509</v>
      </c>
      <c r="P32" s="116">
        <v>370.20569330850032</v>
      </c>
      <c r="Q32" s="117">
        <v>192</v>
      </c>
      <c r="R32" s="113">
        <v>10</v>
      </c>
      <c r="S32" s="113">
        <v>2232.0035630903149</v>
      </c>
      <c r="T32" s="113">
        <v>-157.31666026420316</v>
      </c>
      <c r="U32" s="116">
        <v>359.32752943053117</v>
      </c>
      <c r="V32" s="117">
        <v>192</v>
      </c>
      <c r="W32" s="113">
        <v>9</v>
      </c>
      <c r="X32" s="113">
        <v>2200.4447268156759</v>
      </c>
      <c r="Y32" s="113">
        <v>-218.27450542941642</v>
      </c>
      <c r="Z32" s="116">
        <v>366.83110432458778</v>
      </c>
      <c r="AA32" s="117">
        <v>187.71686728655945</v>
      </c>
      <c r="AB32" s="113">
        <v>4</v>
      </c>
      <c r="AC32" s="113">
        <v>200</v>
      </c>
      <c r="AD32" s="113">
        <v>167.43093324821734</v>
      </c>
      <c r="AE32" s="118">
        <v>185.71616695533407</v>
      </c>
      <c r="AF32" s="119" t="str">
        <f t="shared" si="0"/>
        <v>GHS</v>
      </c>
    </row>
    <row r="33" spans="1:32" s="94" customFormat="1" ht="12.75" customHeight="1" x14ac:dyDescent="0.35">
      <c r="A33" s="120"/>
      <c r="B33" s="121"/>
      <c r="C33" s="122"/>
      <c r="D33" s="122"/>
      <c r="E33" s="122"/>
      <c r="F33" s="122"/>
      <c r="G33" s="121"/>
      <c r="H33" s="122"/>
      <c r="I33" s="122"/>
      <c r="J33" s="122"/>
      <c r="K33" s="123"/>
      <c r="L33" s="91"/>
      <c r="M33" s="124"/>
      <c r="N33" s="122"/>
      <c r="O33" s="122"/>
      <c r="P33" s="123"/>
      <c r="Q33" s="91"/>
      <c r="R33" s="124"/>
      <c r="S33" s="122"/>
      <c r="T33" s="122"/>
      <c r="U33" s="123"/>
      <c r="V33" s="91"/>
      <c r="W33" s="124"/>
      <c r="X33" s="122"/>
      <c r="Y33" s="122"/>
      <c r="Z33" s="123"/>
      <c r="AA33" s="91"/>
      <c r="AB33" s="124"/>
      <c r="AC33" s="122"/>
      <c r="AD33" s="122"/>
      <c r="AE33" s="125"/>
      <c r="AF33" s="126"/>
    </row>
    <row r="34" spans="1:32" ht="18" customHeight="1" x14ac:dyDescent="0.35">
      <c r="A34" s="95" t="s">
        <v>27</v>
      </c>
      <c r="B34" s="96"/>
      <c r="C34" s="97"/>
      <c r="D34" s="97"/>
      <c r="E34" s="97"/>
      <c r="F34" s="98"/>
      <c r="G34" s="99"/>
      <c r="H34" s="98"/>
      <c r="I34" s="98"/>
      <c r="J34" s="98"/>
      <c r="K34" s="97"/>
      <c r="L34" s="99"/>
      <c r="M34" s="98"/>
      <c r="N34" s="98"/>
      <c r="O34" s="98"/>
      <c r="P34" s="97"/>
      <c r="Q34" s="99"/>
      <c r="R34" s="98"/>
      <c r="S34" s="98"/>
      <c r="T34" s="98"/>
      <c r="U34" s="97"/>
      <c r="V34" s="99"/>
      <c r="W34" s="98"/>
      <c r="X34" s="98"/>
      <c r="Y34" s="98"/>
      <c r="Z34" s="97"/>
      <c r="AA34" s="99"/>
      <c r="AB34" s="98"/>
      <c r="AC34" s="98"/>
      <c r="AD34" s="98"/>
      <c r="AE34" s="102"/>
      <c r="AF34" s="127" t="str">
        <f t="shared" si="0"/>
        <v>Adj. EBITDA AL [€ million]</v>
      </c>
    </row>
    <row r="35" spans="1:32" ht="14.5" x14ac:dyDescent="0.35">
      <c r="A35" s="25" t="s">
        <v>8</v>
      </c>
      <c r="B35" s="26">
        <v>2460.7250219859329</v>
      </c>
      <c r="C35" s="27">
        <v>16</v>
      </c>
      <c r="D35" s="27">
        <v>2541.2921558054973</v>
      </c>
      <c r="E35" s="27">
        <v>2414.59</v>
      </c>
      <c r="F35" s="67">
        <v>2461.8961375302806</v>
      </c>
      <c r="G35" s="68">
        <v>10175.73338439448</v>
      </c>
      <c r="H35" s="29">
        <v>16</v>
      </c>
      <c r="I35" s="29">
        <v>10251.767682772213</v>
      </c>
      <c r="J35" s="29">
        <v>9928.7100000000009</v>
      </c>
      <c r="K35" s="69">
        <v>10154.447890191403</v>
      </c>
      <c r="L35" s="70">
        <v>10405.773722370464</v>
      </c>
      <c r="M35" s="29">
        <v>16</v>
      </c>
      <c r="N35" s="29">
        <v>10620.687344670598</v>
      </c>
      <c r="O35" s="29">
        <v>10132.0453</v>
      </c>
      <c r="P35" s="69">
        <v>10411.928056274202</v>
      </c>
      <c r="Q35" s="70">
        <v>10607.722680951107</v>
      </c>
      <c r="R35" s="29">
        <v>16</v>
      </c>
      <c r="S35" s="29">
        <v>11066.905003988173</v>
      </c>
      <c r="T35" s="29">
        <v>10323.365086060774</v>
      </c>
      <c r="U35" s="69">
        <v>10650.856020333238</v>
      </c>
      <c r="V35" s="70">
        <v>10861.872089473334</v>
      </c>
      <c r="W35" s="29">
        <v>14</v>
      </c>
      <c r="X35" s="29">
        <v>11633.334502020065</v>
      </c>
      <c r="Y35" s="29">
        <v>10257.139133360924</v>
      </c>
      <c r="Z35" s="69">
        <v>10923.741648598019</v>
      </c>
      <c r="AA35" s="70">
        <v>10966.007702270468</v>
      </c>
      <c r="AB35" s="29">
        <v>7</v>
      </c>
      <c r="AC35" s="29">
        <v>11605.240282579518</v>
      </c>
      <c r="AD35" s="29">
        <v>10154.163669215246</v>
      </c>
      <c r="AE35" s="67">
        <v>10945.352532497391</v>
      </c>
      <c r="AF35" s="33" t="str">
        <f t="shared" si="0"/>
        <v>Germany</v>
      </c>
    </row>
    <row r="36" spans="1:32" ht="14.5" x14ac:dyDescent="0.35">
      <c r="A36" s="25" t="s">
        <v>26</v>
      </c>
      <c r="B36" s="26">
        <v>6482.3732511154722</v>
      </c>
      <c r="C36" s="27">
        <v>16</v>
      </c>
      <c r="D36" s="27">
        <v>6715.9413333333332</v>
      </c>
      <c r="E36" s="27">
        <v>6195.7279077906542</v>
      </c>
      <c r="F36" s="67">
        <v>6472.5986230255676</v>
      </c>
      <c r="G36" s="68">
        <v>26438.967366064928</v>
      </c>
      <c r="H36" s="29">
        <v>16</v>
      </c>
      <c r="I36" s="29">
        <v>27300.806696473199</v>
      </c>
      <c r="J36" s="29">
        <v>25754.78434092243</v>
      </c>
      <c r="K36" s="69">
        <v>26476.982598438433</v>
      </c>
      <c r="L36" s="70">
        <v>28372.701889402641</v>
      </c>
      <c r="M36" s="29">
        <v>16</v>
      </c>
      <c r="N36" s="29">
        <v>29739.57832728167</v>
      </c>
      <c r="O36" s="29">
        <v>25916.127820863388</v>
      </c>
      <c r="P36" s="69">
        <v>28406.405124928995</v>
      </c>
      <c r="Q36" s="70">
        <v>30429.583767942779</v>
      </c>
      <c r="R36" s="29">
        <v>16</v>
      </c>
      <c r="S36" s="29">
        <v>32244.710517052747</v>
      </c>
      <c r="T36" s="29">
        <v>26104.217822376704</v>
      </c>
      <c r="U36" s="69">
        <v>30073.721810463558</v>
      </c>
      <c r="V36" s="70">
        <v>32473.474620451805</v>
      </c>
      <c r="W36" s="29">
        <v>14</v>
      </c>
      <c r="X36" s="29">
        <v>34945.787600576208</v>
      </c>
      <c r="Y36" s="29">
        <v>26775.718898241372</v>
      </c>
      <c r="Z36" s="69">
        <v>32024.271393725619</v>
      </c>
      <c r="AA36" s="70">
        <v>32728.352347316337</v>
      </c>
      <c r="AB36" s="29">
        <v>7</v>
      </c>
      <c r="AC36" s="29">
        <v>37721.181961989176</v>
      </c>
      <c r="AD36" s="29">
        <v>26175.970711213984</v>
      </c>
      <c r="AE36" s="67">
        <v>32561.220017921583</v>
      </c>
      <c r="AF36" s="33" t="str">
        <f t="shared" si="0"/>
        <v>TMUS</v>
      </c>
    </row>
    <row r="37" spans="1:32" ht="14.5" x14ac:dyDescent="0.35">
      <c r="A37" s="34" t="s">
        <v>28</v>
      </c>
      <c r="B37" s="29">
        <v>6981.0482262388314</v>
      </c>
      <c r="C37" s="36">
        <v>9</v>
      </c>
      <c r="D37" s="36">
        <v>7042.962579645442</v>
      </c>
      <c r="E37" s="36">
        <v>6648.7019008561183</v>
      </c>
      <c r="F37" s="55">
        <v>6927.9667003559553</v>
      </c>
      <c r="G37" s="29">
        <v>28618.556521129361</v>
      </c>
      <c r="H37" s="36">
        <v>10</v>
      </c>
      <c r="I37" s="36">
        <v>29316.078864667019</v>
      </c>
      <c r="J37" s="36">
        <v>27845.598647049341</v>
      </c>
      <c r="K37" s="56">
        <v>28613.534138585434</v>
      </c>
      <c r="L37" s="57">
        <v>31080.304202633037</v>
      </c>
      <c r="M37" s="36">
        <v>10</v>
      </c>
      <c r="N37" s="36">
        <v>32049.920712919957</v>
      </c>
      <c r="O37" s="36">
        <v>28118.998685636776</v>
      </c>
      <c r="P37" s="56">
        <v>30907.588566430517</v>
      </c>
      <c r="Q37" s="57">
        <v>32981.097581277114</v>
      </c>
      <c r="R37" s="36">
        <v>10</v>
      </c>
      <c r="S37" s="36">
        <v>33873.264102183974</v>
      </c>
      <c r="T37" s="36">
        <v>28323.076337278711</v>
      </c>
      <c r="U37" s="56">
        <v>32689.90373942571</v>
      </c>
      <c r="V37" s="57">
        <v>35039.568762112598</v>
      </c>
      <c r="W37" s="36">
        <v>8</v>
      </c>
      <c r="X37" s="36">
        <v>35858.03436578792</v>
      </c>
      <c r="Y37" s="36">
        <v>34278.442098484564</v>
      </c>
      <c r="Z37" s="56">
        <v>35041.380836944016</v>
      </c>
      <c r="AA37" s="57">
        <v>35785.666434262457</v>
      </c>
      <c r="AB37" s="36">
        <v>4</v>
      </c>
      <c r="AC37" s="36">
        <v>37098.028414662811</v>
      </c>
      <c r="AD37" s="36">
        <v>35430.069963062495</v>
      </c>
      <c r="AE37" s="55">
        <v>36024.857811562557</v>
      </c>
      <c r="AF37" s="41" t="str">
        <f t="shared" si="0"/>
        <v>TMUS in $ (IFRS)</v>
      </c>
    </row>
    <row r="38" spans="1:32" ht="14.5" x14ac:dyDescent="0.35">
      <c r="A38" s="34" t="s">
        <v>29</v>
      </c>
      <c r="B38" s="29">
        <v>7121.1834939974378</v>
      </c>
      <c r="C38" s="36">
        <v>12</v>
      </c>
      <c r="D38" s="36">
        <v>7200.1599810000789</v>
      </c>
      <c r="E38" s="36">
        <v>6870.5819008561184</v>
      </c>
      <c r="F38" s="55">
        <v>7105.1827260598293</v>
      </c>
      <c r="G38" s="29">
        <v>29325.007375309848</v>
      </c>
      <c r="H38" s="36">
        <v>12</v>
      </c>
      <c r="I38" s="36">
        <v>30203.598864667023</v>
      </c>
      <c r="J38" s="36">
        <v>28445.598647049341</v>
      </c>
      <c r="K38" s="56">
        <v>29374.870640699475</v>
      </c>
      <c r="L38" s="57">
        <v>31814.226481875408</v>
      </c>
      <c r="M38" s="36">
        <v>12</v>
      </c>
      <c r="N38" s="36">
        <v>32949.191112919958</v>
      </c>
      <c r="O38" s="36">
        <v>28724.886845323483</v>
      </c>
      <c r="P38" s="56">
        <v>31634.191967061779</v>
      </c>
      <c r="Q38" s="57">
        <v>33914.117113020387</v>
      </c>
      <c r="R38" s="36">
        <v>12</v>
      </c>
      <c r="S38" s="36">
        <v>34784.519910183983</v>
      </c>
      <c r="T38" s="36">
        <v>28933.342380983191</v>
      </c>
      <c r="U38" s="56">
        <v>33565.794187717671</v>
      </c>
      <c r="V38" s="57">
        <v>35932.966860031542</v>
      </c>
      <c r="W38" s="36">
        <v>11</v>
      </c>
      <c r="X38" s="36">
        <v>36809.291272553906</v>
      </c>
      <c r="Y38" s="36">
        <v>35054.324504431184</v>
      </c>
      <c r="Z38" s="56">
        <v>35888.877883358524</v>
      </c>
      <c r="AA38" s="57">
        <v>36369.839329464347</v>
      </c>
      <c r="AB38" s="36">
        <v>4</v>
      </c>
      <c r="AC38" s="36">
        <v>36582.674172658713</v>
      </c>
      <c r="AD38" s="36">
        <v>35636.715163698274</v>
      </c>
      <c r="AE38" s="55">
        <v>36239.766998821418</v>
      </c>
      <c r="AF38" s="41" t="str">
        <f t="shared" si="0"/>
        <v>TMUS in $ (US GAAP)</v>
      </c>
    </row>
    <row r="39" spans="1:32" ht="14.5" x14ac:dyDescent="0.35">
      <c r="A39" s="34" t="s">
        <v>30</v>
      </c>
      <c r="B39" s="29">
        <v>6937.0401608486427</v>
      </c>
      <c r="C39" s="36">
        <v>6</v>
      </c>
      <c r="D39" s="36">
        <v>6987.134010182157</v>
      </c>
      <c r="E39" s="36">
        <v>6769.7069008561184</v>
      </c>
      <c r="F39" s="55">
        <v>6899.6169899957458</v>
      </c>
      <c r="G39" s="29">
        <v>28817.968067196132</v>
      </c>
      <c r="H39" s="36">
        <v>6</v>
      </c>
      <c r="I39" s="36">
        <v>30465.759984892124</v>
      </c>
      <c r="J39" s="36">
        <v>27951.494342497757</v>
      </c>
      <c r="K39" s="56">
        <v>28914.853572269105</v>
      </c>
      <c r="L39" s="57">
        <v>31516.06970855868</v>
      </c>
      <c r="M39" s="36">
        <v>6</v>
      </c>
      <c r="N39" s="36">
        <v>32966.931412083039</v>
      </c>
      <c r="O39" s="36">
        <v>28501.602769669451</v>
      </c>
      <c r="P39" s="56">
        <v>31262.126898050145</v>
      </c>
      <c r="Q39" s="57">
        <v>33547.92570389458</v>
      </c>
      <c r="R39" s="36">
        <v>6</v>
      </c>
      <c r="S39" s="36">
        <v>34785.718378154459</v>
      </c>
      <c r="T39" s="36">
        <v>28586.999212257997</v>
      </c>
      <c r="U39" s="56">
        <v>32920.580082812819</v>
      </c>
      <c r="V39" s="57">
        <v>35558.03436578792</v>
      </c>
      <c r="W39" s="36">
        <v>5</v>
      </c>
      <c r="X39" s="36">
        <v>36591.492181353773</v>
      </c>
      <c r="Y39" s="36">
        <v>35047.891722691187</v>
      </c>
      <c r="Z39" s="56">
        <v>35605.920600102749</v>
      </c>
      <c r="AA39" s="57">
        <v>36408.542043740541</v>
      </c>
      <c r="AB39" s="36">
        <v>2</v>
      </c>
      <c r="AC39" s="36">
        <v>36580.101059962712</v>
      </c>
      <c r="AD39" s="36">
        <v>36236.98302751837</v>
      </c>
      <c r="AE39" s="55">
        <v>36408.542043740541</v>
      </c>
      <c r="AF39" s="41" t="str">
        <f t="shared" si="0"/>
        <v>TMUS ex handset leasing in $ (US GAAP)</v>
      </c>
    </row>
    <row r="40" spans="1:32" ht="14.5" x14ac:dyDescent="0.35">
      <c r="A40" s="25" t="s">
        <v>18</v>
      </c>
      <c r="B40" s="26">
        <v>973.38737258795629</v>
      </c>
      <c r="C40" s="27">
        <v>16</v>
      </c>
      <c r="D40" s="27">
        <v>1001.1139252533792</v>
      </c>
      <c r="E40" s="27">
        <v>939.99964683072324</v>
      </c>
      <c r="F40" s="67">
        <v>971.3598746297547</v>
      </c>
      <c r="G40" s="68">
        <v>4002.5386080905437</v>
      </c>
      <c r="H40" s="29">
        <v>16</v>
      </c>
      <c r="I40" s="29">
        <v>4110</v>
      </c>
      <c r="J40" s="29">
        <v>3823.3599794440179</v>
      </c>
      <c r="K40" s="69">
        <v>4007.5110667847234</v>
      </c>
      <c r="L40" s="70">
        <v>4076.2732104254465</v>
      </c>
      <c r="M40" s="29">
        <v>16</v>
      </c>
      <c r="N40" s="29">
        <v>4194.3692229755961</v>
      </c>
      <c r="O40" s="29">
        <v>3930.9846114440179</v>
      </c>
      <c r="P40" s="69">
        <v>4083.572400784084</v>
      </c>
      <c r="Q40" s="70">
        <v>4157.1185190855595</v>
      </c>
      <c r="R40" s="29">
        <v>16</v>
      </c>
      <c r="S40" s="29">
        <v>4283.8988130811849</v>
      </c>
      <c r="T40" s="29">
        <v>3963.923838872005</v>
      </c>
      <c r="U40" s="69">
        <v>4155.5675633006285</v>
      </c>
      <c r="V40" s="70">
        <v>4215.944912501529</v>
      </c>
      <c r="W40" s="29">
        <v>14</v>
      </c>
      <c r="X40" s="29">
        <v>4399.2938288098048</v>
      </c>
      <c r="Y40" s="29">
        <v>4106.034153816453</v>
      </c>
      <c r="Z40" s="69">
        <v>4231.0933196734377</v>
      </c>
      <c r="AA40" s="70">
        <v>4288.2288645913577</v>
      </c>
      <c r="AB40" s="29">
        <v>7</v>
      </c>
      <c r="AC40" s="29">
        <v>4436.8474712613843</v>
      </c>
      <c r="AD40" s="29">
        <v>4138.5555665163974</v>
      </c>
      <c r="AE40" s="67">
        <v>4283.3766013688964</v>
      </c>
      <c r="AF40" s="33" t="str">
        <f t="shared" si="0"/>
        <v>Europe</v>
      </c>
    </row>
    <row r="41" spans="1:32" ht="14.5" x14ac:dyDescent="0.35">
      <c r="A41" s="25" t="s">
        <v>19</v>
      </c>
      <c r="B41" s="26">
        <v>56.753683333333328</v>
      </c>
      <c r="C41" s="27">
        <v>8</v>
      </c>
      <c r="D41" s="27">
        <v>75</v>
      </c>
      <c r="E41" s="27">
        <v>52</v>
      </c>
      <c r="F41" s="67">
        <v>60.872541639103645</v>
      </c>
      <c r="G41" s="68">
        <v>34.340699999999998</v>
      </c>
      <c r="H41" s="29">
        <v>7</v>
      </c>
      <c r="I41" s="29">
        <v>74.666666666666671</v>
      </c>
      <c r="J41" s="29">
        <v>-5</v>
      </c>
      <c r="K41" s="69">
        <v>40.7114761589756</v>
      </c>
      <c r="L41" s="70">
        <v>-29</v>
      </c>
      <c r="M41" s="29">
        <v>10</v>
      </c>
      <c r="N41" s="29">
        <v>0</v>
      </c>
      <c r="O41" s="29">
        <v>-32</v>
      </c>
      <c r="P41" s="69">
        <v>-23.2</v>
      </c>
      <c r="Q41" s="70">
        <v>-29</v>
      </c>
      <c r="R41" s="29">
        <v>10</v>
      </c>
      <c r="S41" s="29">
        <v>0</v>
      </c>
      <c r="T41" s="29">
        <v>-32</v>
      </c>
      <c r="U41" s="69">
        <v>-23.2</v>
      </c>
      <c r="V41" s="70">
        <v>-29</v>
      </c>
      <c r="W41" s="29">
        <v>9</v>
      </c>
      <c r="X41" s="29">
        <v>0</v>
      </c>
      <c r="Y41" s="29">
        <v>-32</v>
      </c>
      <c r="Z41" s="69">
        <v>-22.555555555555557</v>
      </c>
      <c r="AA41" s="70">
        <v>-30</v>
      </c>
      <c r="AB41" s="29">
        <v>5</v>
      </c>
      <c r="AC41" s="29">
        <v>-20</v>
      </c>
      <c r="AD41" s="29">
        <v>-32</v>
      </c>
      <c r="AE41" s="67">
        <v>-28.2</v>
      </c>
      <c r="AF41" s="33" t="str">
        <f t="shared" si="0"/>
        <v>Group Development</v>
      </c>
    </row>
    <row r="42" spans="1:32" ht="14.5" x14ac:dyDescent="0.35">
      <c r="A42" s="34" t="s">
        <v>20</v>
      </c>
      <c r="B42" s="29">
        <v>64.403149889747937</v>
      </c>
      <c r="C42" s="36">
        <v>4</v>
      </c>
      <c r="D42" s="36">
        <v>75.666666666666671</v>
      </c>
      <c r="E42" s="36">
        <v>57.666666666666657</v>
      </c>
      <c r="F42" s="55">
        <v>65.534908278207297</v>
      </c>
      <c r="G42" s="29">
        <v>64.403149889747937</v>
      </c>
      <c r="H42" s="36">
        <v>4</v>
      </c>
      <c r="I42" s="36">
        <v>75.666666666666671</v>
      </c>
      <c r="J42" s="36">
        <v>57.666666666666657</v>
      </c>
      <c r="K42" s="56">
        <v>65.534908278207297</v>
      </c>
      <c r="L42" s="57">
        <v>0</v>
      </c>
      <c r="M42" s="36">
        <v>1</v>
      </c>
      <c r="N42" s="36">
        <v>0</v>
      </c>
      <c r="O42" s="36">
        <v>0</v>
      </c>
      <c r="P42" s="56">
        <v>0</v>
      </c>
      <c r="Q42" s="57">
        <v>0</v>
      </c>
      <c r="R42" s="36">
        <v>1</v>
      </c>
      <c r="S42" s="36">
        <v>0</v>
      </c>
      <c r="T42" s="36">
        <v>0</v>
      </c>
      <c r="U42" s="56">
        <v>0</v>
      </c>
      <c r="V42" s="57">
        <v>0</v>
      </c>
      <c r="W42" s="36">
        <v>1</v>
      </c>
      <c r="X42" s="36">
        <v>0</v>
      </c>
      <c r="Y42" s="36">
        <v>0</v>
      </c>
      <c r="Z42" s="56">
        <v>0</v>
      </c>
      <c r="AA42" s="57">
        <v>0</v>
      </c>
      <c r="AB42" s="36">
        <v>1</v>
      </c>
      <c r="AC42" s="36">
        <v>0</v>
      </c>
      <c r="AD42" s="36">
        <v>0</v>
      </c>
      <c r="AE42" s="55">
        <v>0</v>
      </c>
      <c r="AF42" s="41" t="str">
        <f t="shared" si="0"/>
        <v>GD Towers</v>
      </c>
    </row>
    <row r="43" spans="1:32" ht="14.5" x14ac:dyDescent="0.35">
      <c r="A43" s="25" t="s">
        <v>21</v>
      </c>
      <c r="B43" s="26">
        <v>69.451400000000007</v>
      </c>
      <c r="C43" s="27">
        <v>16</v>
      </c>
      <c r="D43" s="27">
        <v>80</v>
      </c>
      <c r="E43" s="27">
        <v>63.364999999999995</v>
      </c>
      <c r="F43" s="67">
        <v>69.835848749999997</v>
      </c>
      <c r="G43" s="68">
        <v>291.89</v>
      </c>
      <c r="H43" s="29">
        <v>16</v>
      </c>
      <c r="I43" s="29">
        <v>364.65838000000002</v>
      </c>
      <c r="J43" s="29">
        <v>264.64999999999998</v>
      </c>
      <c r="K43" s="69">
        <v>294.74867437500001</v>
      </c>
      <c r="L43" s="70">
        <v>292.87402884999995</v>
      </c>
      <c r="M43" s="29">
        <v>16</v>
      </c>
      <c r="N43" s="29">
        <v>414.65838000000002</v>
      </c>
      <c r="O43" s="29">
        <v>242.09399999999994</v>
      </c>
      <c r="P43" s="69">
        <v>298.33218235624997</v>
      </c>
      <c r="Q43" s="70">
        <v>297.85522108499998</v>
      </c>
      <c r="R43" s="29">
        <v>16</v>
      </c>
      <c r="S43" s="29">
        <v>414.65838000000002</v>
      </c>
      <c r="T43" s="29">
        <v>238.62305999999995</v>
      </c>
      <c r="U43" s="69">
        <v>301.260198169825</v>
      </c>
      <c r="V43" s="70">
        <v>301.80132520582492</v>
      </c>
      <c r="W43" s="29">
        <v>14</v>
      </c>
      <c r="X43" s="29">
        <v>414.65838000000002</v>
      </c>
      <c r="Y43" s="29">
        <v>245.99558827200005</v>
      </c>
      <c r="Z43" s="69">
        <v>307.27922212164418</v>
      </c>
      <c r="AA43" s="70">
        <v>304.16399999999999</v>
      </c>
      <c r="AB43" s="29">
        <v>7</v>
      </c>
      <c r="AC43" s="29">
        <v>359.65771430851345</v>
      </c>
      <c r="AD43" s="29">
        <v>241.07567650656003</v>
      </c>
      <c r="AE43" s="67">
        <v>306.74240718071695</v>
      </c>
      <c r="AF43" s="33" t="str">
        <f t="shared" si="0"/>
        <v>T-Systems</v>
      </c>
    </row>
    <row r="44" spans="1:32" s="128" customFormat="1" ht="14.5" x14ac:dyDescent="0.35">
      <c r="A44" s="25" t="s">
        <v>22</v>
      </c>
      <c r="B44" s="26">
        <v>-86.885000000000019</v>
      </c>
      <c r="C44" s="27">
        <v>16</v>
      </c>
      <c r="D44" s="27">
        <v>-78.110000000000014</v>
      </c>
      <c r="E44" s="27">
        <v>-112.9206481096801</v>
      </c>
      <c r="F44" s="67">
        <v>-91.100598214850919</v>
      </c>
      <c r="G44" s="68">
        <v>-447.8275000000001</v>
      </c>
      <c r="H44" s="29">
        <v>16</v>
      </c>
      <c r="I44" s="29">
        <v>-427</v>
      </c>
      <c r="J44" s="29">
        <v>-506.78332128002711</v>
      </c>
      <c r="K44" s="69">
        <v>-458.87908407729162</v>
      </c>
      <c r="L44" s="70">
        <v>-451.15999999999997</v>
      </c>
      <c r="M44" s="29">
        <v>16</v>
      </c>
      <c r="N44" s="29">
        <v>-421.82817494399995</v>
      </c>
      <c r="O44" s="29">
        <v>-540</v>
      </c>
      <c r="P44" s="69">
        <v>-463.0144916143222</v>
      </c>
      <c r="Q44" s="70">
        <v>-454.08800000000002</v>
      </c>
      <c r="R44" s="29">
        <v>16</v>
      </c>
      <c r="S44" s="29">
        <v>-403.88925867443987</v>
      </c>
      <c r="T44" s="29">
        <v>-560</v>
      </c>
      <c r="U44" s="69">
        <v>-462.13481351045152</v>
      </c>
      <c r="V44" s="70">
        <v>-454.04591399991489</v>
      </c>
      <c r="W44" s="29">
        <v>14</v>
      </c>
      <c r="X44" s="29">
        <v>-390</v>
      </c>
      <c r="Y44" s="29">
        <v>-580</v>
      </c>
      <c r="Z44" s="69">
        <v>-463.36075955101899</v>
      </c>
      <c r="AA44" s="70">
        <v>-473.36404000000005</v>
      </c>
      <c r="AB44" s="29">
        <v>7</v>
      </c>
      <c r="AC44" s="29">
        <v>-385.01116907807108</v>
      </c>
      <c r="AD44" s="29">
        <v>-600</v>
      </c>
      <c r="AE44" s="67">
        <v>-482.8159095580267</v>
      </c>
      <c r="AF44" s="33" t="str">
        <f t="shared" si="0"/>
        <v>GHS</v>
      </c>
    </row>
    <row r="45" spans="1:32" s="131" customFormat="1" ht="14.5" x14ac:dyDescent="0.35">
      <c r="A45" s="129" t="s">
        <v>23</v>
      </c>
      <c r="B45" s="68">
        <v>-6</v>
      </c>
      <c r="C45" s="36">
        <v>16</v>
      </c>
      <c r="D45" s="36">
        <v>-4.0062419809014731</v>
      </c>
      <c r="E45" s="36">
        <v>-18</v>
      </c>
      <c r="F45" s="55">
        <v>-7.0657160246963393</v>
      </c>
      <c r="G45" s="68">
        <v>-20</v>
      </c>
      <c r="H45" s="36">
        <v>16</v>
      </c>
      <c r="I45" s="36">
        <v>-14.089363735511537</v>
      </c>
      <c r="J45" s="36">
        <v>-74.610000000000014</v>
      </c>
      <c r="K45" s="56">
        <v>-24.541601443151837</v>
      </c>
      <c r="L45" s="70">
        <v>-20</v>
      </c>
      <c r="M45" s="36">
        <v>16</v>
      </c>
      <c r="N45" s="36">
        <v>-14.054801665109611</v>
      </c>
      <c r="O45" s="36">
        <v>-74.610000000000014</v>
      </c>
      <c r="P45" s="56">
        <v>-26.29127431993431</v>
      </c>
      <c r="Q45" s="70">
        <v>-20</v>
      </c>
      <c r="R45" s="36">
        <v>16</v>
      </c>
      <c r="S45" s="36">
        <v>-14.402880521738421</v>
      </c>
      <c r="T45" s="36">
        <v>-76.5</v>
      </c>
      <c r="U45" s="56">
        <v>-27.761131322614162</v>
      </c>
      <c r="V45" s="70">
        <v>-20</v>
      </c>
      <c r="W45" s="36">
        <v>14</v>
      </c>
      <c r="X45" s="36">
        <v>-14.713917031740612</v>
      </c>
      <c r="Y45" s="36">
        <v>-76.5</v>
      </c>
      <c r="Z45" s="56">
        <v>-29.306280055009889</v>
      </c>
      <c r="AA45" s="70">
        <v>-26.407714509703823</v>
      </c>
      <c r="AB45" s="36">
        <v>7</v>
      </c>
      <c r="AC45" s="36">
        <v>-14.991752385415399</v>
      </c>
      <c r="AD45" s="36">
        <v>-76.5</v>
      </c>
      <c r="AE45" s="55">
        <v>-31.136049016481316</v>
      </c>
      <c r="AF45" s="130" t="str">
        <f t="shared" si="0"/>
        <v>Reconciliation</v>
      </c>
    </row>
    <row r="46" spans="1:32" ht="14.5" x14ac:dyDescent="0.35">
      <c r="A46" s="132" t="s">
        <v>31</v>
      </c>
      <c r="B46" s="74">
        <v>9910.0757387938174</v>
      </c>
      <c r="C46" s="75">
        <v>16</v>
      </c>
      <c r="D46" s="75">
        <v>10065.13901632005</v>
      </c>
      <c r="E46" s="75">
        <v>9712.9618648552514</v>
      </c>
      <c r="F46" s="76">
        <v>9905.3354405156115</v>
      </c>
      <c r="G46" s="77">
        <v>40437.347794249319</v>
      </c>
      <c r="H46" s="78">
        <v>16</v>
      </c>
      <c r="I46" s="78">
        <v>41294.095110420407</v>
      </c>
      <c r="J46" s="78">
        <v>39557.739409882139</v>
      </c>
      <c r="K46" s="80">
        <v>40457.018315088659</v>
      </c>
      <c r="L46" s="81">
        <v>42754.858958560093</v>
      </c>
      <c r="M46" s="78">
        <v>16</v>
      </c>
      <c r="N46" s="78">
        <v>44021.796247474194</v>
      </c>
      <c r="O46" s="78">
        <v>39904.629842988368</v>
      </c>
      <c r="P46" s="80">
        <v>42694.619498409273</v>
      </c>
      <c r="Q46" s="81">
        <v>44978.966309472016</v>
      </c>
      <c r="R46" s="78">
        <v>16</v>
      </c>
      <c r="S46" s="78">
        <v>46805.170618994904</v>
      </c>
      <c r="T46" s="78">
        <v>40188.197657901968</v>
      </c>
      <c r="U46" s="80">
        <v>44675.197147434192</v>
      </c>
      <c r="V46" s="81">
        <v>47063.467145377712</v>
      </c>
      <c r="W46" s="78">
        <v>14</v>
      </c>
      <c r="X46" s="78">
        <v>49752.793990956547</v>
      </c>
      <c r="Y46" s="78">
        <v>41287.672769381403</v>
      </c>
      <c r="Z46" s="80">
        <v>46979.218544512696</v>
      </c>
      <c r="AA46" s="81">
        <v>48172.700385201155</v>
      </c>
      <c r="AB46" s="78">
        <v>7</v>
      </c>
      <c r="AC46" s="78">
        <v>52789.021304897942</v>
      </c>
      <c r="AD46" s="78">
        <v>41055.114612349666</v>
      </c>
      <c r="AE46" s="76">
        <v>47562.596743251233</v>
      </c>
      <c r="AF46" s="133" t="str">
        <f t="shared" si="0"/>
        <v>Group EBITDA AL adj.</v>
      </c>
    </row>
    <row r="47" spans="1:32" ht="14.5" x14ac:dyDescent="0.35">
      <c r="A47" s="34" t="s">
        <v>32</v>
      </c>
      <c r="B47" s="134">
        <v>3460</v>
      </c>
      <c r="C47" s="105">
        <v>15</v>
      </c>
      <c r="D47" s="105">
        <v>3517.2339570645972</v>
      </c>
      <c r="E47" s="105">
        <v>3346.4800179746981</v>
      </c>
      <c r="F47" s="55">
        <v>3439.141508867328</v>
      </c>
      <c r="G47" s="135">
        <v>14010.358762491029</v>
      </c>
      <c r="H47" s="36">
        <v>15</v>
      </c>
      <c r="I47" s="36">
        <v>14136</v>
      </c>
      <c r="J47" s="36">
        <v>13802.955068959709</v>
      </c>
      <c r="K47" s="56">
        <v>14006.437739130652</v>
      </c>
      <c r="L47" s="135">
        <v>14318.881532822503</v>
      </c>
      <c r="M47" s="36">
        <v>15</v>
      </c>
      <c r="N47" s="36">
        <v>14582.705255116023</v>
      </c>
      <c r="O47" s="36">
        <v>13988.50202212498</v>
      </c>
      <c r="P47" s="56">
        <v>14321.41742561603</v>
      </c>
      <c r="Q47" s="135">
        <v>14640.907577588783</v>
      </c>
      <c r="R47" s="36">
        <v>15</v>
      </c>
      <c r="S47" s="36">
        <v>15124.459975508678</v>
      </c>
      <c r="T47" s="36">
        <v>14083.979835525264</v>
      </c>
      <c r="U47" s="56">
        <v>14631.663566119734</v>
      </c>
      <c r="V47" s="135">
        <v>14876.650455520816</v>
      </c>
      <c r="W47" s="36">
        <v>13</v>
      </c>
      <c r="X47" s="36">
        <v>15758.222999320802</v>
      </c>
      <c r="Y47" s="36">
        <v>14224.692881378709</v>
      </c>
      <c r="Z47" s="56">
        <v>14989.023556913764</v>
      </c>
      <c r="AA47" s="135">
        <v>15083.649677264439</v>
      </c>
      <c r="AB47" s="36">
        <v>6</v>
      </c>
      <c r="AC47" s="36">
        <v>15688.197394785457</v>
      </c>
      <c r="AD47" s="36">
        <v>14185.610563805647</v>
      </c>
      <c r="AE47" s="55">
        <v>15021.748862695305</v>
      </c>
      <c r="AF47" s="41" t="str">
        <f t="shared" si="0"/>
        <v>Group ex TMUS EBITDA AL adj.</v>
      </c>
    </row>
    <row r="48" spans="1:32" ht="14.5" x14ac:dyDescent="0.35">
      <c r="A48" s="73" t="s">
        <v>33</v>
      </c>
      <c r="B48" s="74">
        <v>11498.094284855062</v>
      </c>
      <c r="C48" s="75">
        <v>12</v>
      </c>
      <c r="D48" s="75">
        <v>11694.584918675635</v>
      </c>
      <c r="E48" s="75">
        <v>11282.098472967438</v>
      </c>
      <c r="F48" s="76">
        <v>11521.399779668</v>
      </c>
      <c r="G48" s="77">
        <v>46781.637403062836</v>
      </c>
      <c r="H48" s="78">
        <v>12</v>
      </c>
      <c r="I48" s="78">
        <v>47387.895595861046</v>
      </c>
      <c r="J48" s="79">
        <v>45549.807378663303</v>
      </c>
      <c r="K48" s="80">
        <v>46690.670292802497</v>
      </c>
      <c r="L48" s="81">
        <v>48921.752140490775</v>
      </c>
      <c r="M48" s="78">
        <v>12</v>
      </c>
      <c r="N48" s="78">
        <v>50013.237071263415</v>
      </c>
      <c r="O48" s="79">
        <v>46112.74764108091</v>
      </c>
      <c r="P48" s="80">
        <v>48887.822463818615</v>
      </c>
      <c r="Q48" s="82">
        <v>51185.60606016028</v>
      </c>
      <c r="R48" s="78">
        <v>12</v>
      </c>
      <c r="S48" s="78">
        <v>52592.219555949123</v>
      </c>
      <c r="T48" s="79">
        <v>46554.463721281005</v>
      </c>
      <c r="U48" s="80">
        <v>50834.88392701689</v>
      </c>
      <c r="V48" s="81">
        <v>53207.646106774228</v>
      </c>
      <c r="W48" s="78">
        <v>11</v>
      </c>
      <c r="X48" s="78">
        <v>55599.829877283933</v>
      </c>
      <c r="Y48" s="79">
        <v>47417.672769381403</v>
      </c>
      <c r="Z48" s="80">
        <v>53143.755193051533</v>
      </c>
      <c r="AA48" s="82">
        <v>54024.091912276032</v>
      </c>
      <c r="AB48" s="78">
        <v>6</v>
      </c>
      <c r="AC48" s="78">
        <v>55985.154112996359</v>
      </c>
      <c r="AD48" s="79">
        <v>47185.114612349666</v>
      </c>
      <c r="AE48" s="83">
        <v>53195.355275090464</v>
      </c>
      <c r="AF48" s="84" t="str">
        <f t="shared" si="0"/>
        <v>Group EBITDA adj.</v>
      </c>
    </row>
    <row r="49" spans="1:32" s="94" customFormat="1" ht="12" customHeight="1" x14ac:dyDescent="0.35">
      <c r="A49" s="85"/>
      <c r="B49" s="86"/>
      <c r="C49" s="87"/>
      <c r="D49" s="87"/>
      <c r="E49" s="87"/>
      <c r="F49" s="87"/>
      <c r="G49" s="86"/>
      <c r="H49" s="87"/>
      <c r="I49" s="87"/>
      <c r="J49" s="87"/>
      <c r="K49" s="88"/>
      <c r="L49" s="89"/>
      <c r="M49" s="90"/>
      <c r="N49" s="87"/>
      <c r="O49" s="87"/>
      <c r="P49" s="88"/>
      <c r="Q49" s="91"/>
      <c r="R49" s="90"/>
      <c r="S49" s="87"/>
      <c r="T49" s="87"/>
      <c r="U49" s="88"/>
      <c r="V49" s="89"/>
      <c r="W49" s="90"/>
      <c r="X49" s="87"/>
      <c r="Y49" s="87"/>
      <c r="Z49" s="88"/>
      <c r="AA49" s="91"/>
      <c r="AB49" s="90"/>
      <c r="AC49" s="87"/>
      <c r="AD49" s="87"/>
      <c r="AE49" s="92"/>
      <c r="AF49" s="93"/>
    </row>
    <row r="50" spans="1:32" ht="18.75" customHeight="1" x14ac:dyDescent="0.35">
      <c r="A50" s="95" t="s">
        <v>34</v>
      </c>
      <c r="B50" s="96"/>
      <c r="C50" s="97"/>
      <c r="D50" s="97"/>
      <c r="E50" s="97"/>
      <c r="F50" s="98"/>
      <c r="G50" s="99"/>
      <c r="H50" s="98"/>
      <c r="I50" s="98"/>
      <c r="J50" s="98"/>
      <c r="K50" s="97"/>
      <c r="L50" s="99"/>
      <c r="M50" s="98"/>
      <c r="N50" s="98"/>
      <c r="O50" s="98"/>
      <c r="P50" s="97"/>
      <c r="Q50" s="99"/>
      <c r="R50" s="98"/>
      <c r="S50" s="98"/>
      <c r="T50" s="98"/>
      <c r="U50" s="97"/>
      <c r="V50" s="99"/>
      <c r="W50" s="98"/>
      <c r="X50" s="98"/>
      <c r="Y50" s="98"/>
      <c r="Z50" s="97"/>
      <c r="AA50" s="99"/>
      <c r="AB50" s="98"/>
      <c r="AC50" s="98"/>
      <c r="AD50" s="98"/>
      <c r="AE50" s="102"/>
      <c r="AF50" s="103" t="str">
        <f t="shared" si="0"/>
        <v>Cash Capex [€ million]</v>
      </c>
    </row>
    <row r="51" spans="1:32" ht="14.5" x14ac:dyDescent="0.35">
      <c r="A51" s="71" t="s">
        <v>8</v>
      </c>
      <c r="B51" s="136">
        <v>952.78865921801764</v>
      </c>
      <c r="C51" s="36">
        <v>13</v>
      </c>
      <c r="D51" s="36">
        <v>1175.507303606385</v>
      </c>
      <c r="E51" s="36">
        <v>902</v>
      </c>
      <c r="F51" s="55">
        <v>997.99514623319965</v>
      </c>
      <c r="G51" s="57">
        <v>4600</v>
      </c>
      <c r="H51" s="36">
        <v>15</v>
      </c>
      <c r="I51" s="36">
        <v>4800</v>
      </c>
      <c r="J51" s="36">
        <v>4500</v>
      </c>
      <c r="K51" s="56">
        <v>4598.7792398413685</v>
      </c>
      <c r="L51" s="57">
        <v>4700</v>
      </c>
      <c r="M51" s="36">
        <v>15</v>
      </c>
      <c r="N51" s="36">
        <v>5000</v>
      </c>
      <c r="O51" s="36">
        <v>4563.960980727571</v>
      </c>
      <c r="P51" s="56">
        <v>4723.337910224498</v>
      </c>
      <c r="Q51" s="57">
        <v>4785.3346520859004</v>
      </c>
      <c r="R51" s="36">
        <v>15</v>
      </c>
      <c r="S51" s="36">
        <v>5017</v>
      </c>
      <c r="T51" s="36">
        <v>4500</v>
      </c>
      <c r="U51" s="56">
        <v>4775.1909453156486</v>
      </c>
      <c r="V51" s="57">
        <v>4838.6061665182206</v>
      </c>
      <c r="W51" s="36">
        <v>14</v>
      </c>
      <c r="X51" s="36">
        <v>5104.3951017097934</v>
      </c>
      <c r="Y51" s="36">
        <v>4527.7815610649805</v>
      </c>
      <c r="Z51" s="56">
        <v>4835.1164758973391</v>
      </c>
      <c r="AA51" s="57">
        <v>4800</v>
      </c>
      <c r="AB51" s="36">
        <v>7</v>
      </c>
      <c r="AC51" s="36">
        <v>5260.7188987814034</v>
      </c>
      <c r="AD51" s="36">
        <v>4524.0859728894702</v>
      </c>
      <c r="AE51" s="55">
        <v>4859.2783003068425</v>
      </c>
      <c r="AF51" s="72" t="str">
        <f t="shared" si="0"/>
        <v>Germany</v>
      </c>
    </row>
    <row r="52" spans="1:32" ht="14.5" x14ac:dyDescent="0.35">
      <c r="A52" s="71" t="s">
        <v>26</v>
      </c>
      <c r="B52" s="29">
        <v>2597.0209507649424</v>
      </c>
      <c r="C52" s="36">
        <v>14</v>
      </c>
      <c r="D52" s="36">
        <v>2981.959989212985</v>
      </c>
      <c r="E52" s="36">
        <v>2214.0405084521012</v>
      </c>
      <c r="F52" s="55">
        <v>2512.4665678039323</v>
      </c>
      <c r="G52" s="29">
        <v>8887.8416562909297</v>
      </c>
      <c r="H52" s="36">
        <v>15</v>
      </c>
      <c r="I52" s="36">
        <v>9652.3668059562624</v>
      </c>
      <c r="J52" s="36">
        <v>8764.0472432327551</v>
      </c>
      <c r="K52" s="56">
        <v>8964.7640575108398</v>
      </c>
      <c r="L52" s="57">
        <v>8943.7330503759604</v>
      </c>
      <c r="M52" s="36">
        <v>15</v>
      </c>
      <c r="N52" s="36">
        <v>9691.2963651742193</v>
      </c>
      <c r="O52" s="36">
        <v>8683.7837902488845</v>
      </c>
      <c r="P52" s="56">
        <v>9022.4763969229734</v>
      </c>
      <c r="Q52" s="57">
        <v>8885.6981558148291</v>
      </c>
      <c r="R52" s="36">
        <v>15</v>
      </c>
      <c r="S52" s="36">
        <v>10091.861306097266</v>
      </c>
      <c r="T52" s="36">
        <v>8723.5650000000023</v>
      </c>
      <c r="U52" s="56">
        <v>9061.2959727917496</v>
      </c>
      <c r="V52" s="57">
        <v>8872.6956914326329</v>
      </c>
      <c r="W52" s="36">
        <v>14</v>
      </c>
      <c r="X52" s="36">
        <v>10473.56307880617</v>
      </c>
      <c r="Y52" s="36">
        <v>8619.397351129528</v>
      </c>
      <c r="Z52" s="56">
        <v>9030.7816778663164</v>
      </c>
      <c r="AA52" s="57">
        <v>9318.5438079221803</v>
      </c>
      <c r="AB52" s="36">
        <v>7</v>
      </c>
      <c r="AC52" s="36">
        <v>11251.462762215193</v>
      </c>
      <c r="AD52" s="36">
        <v>8698.9610472476397</v>
      </c>
      <c r="AE52" s="55">
        <v>9612.932475884978</v>
      </c>
      <c r="AF52" s="72" t="str">
        <f t="shared" si="0"/>
        <v>TMUS</v>
      </c>
    </row>
    <row r="53" spans="1:32" ht="14.5" x14ac:dyDescent="0.35">
      <c r="A53" s="34" t="s">
        <v>29</v>
      </c>
      <c r="B53" s="29">
        <v>2834.0034215762839</v>
      </c>
      <c r="C53" s="36">
        <v>12</v>
      </c>
      <c r="D53" s="36">
        <v>3004.7242754626282</v>
      </c>
      <c r="E53" s="36">
        <v>2351.6626261759184</v>
      </c>
      <c r="F53" s="55">
        <v>2697.4336740249846</v>
      </c>
      <c r="G53" s="29">
        <v>9612.0469842655275</v>
      </c>
      <c r="H53" s="36">
        <v>13</v>
      </c>
      <c r="I53" s="36">
        <v>9896.0646727575931</v>
      </c>
      <c r="J53" s="36">
        <v>9502.1210428961585</v>
      </c>
      <c r="K53" s="56">
        <v>9642.6197863942562</v>
      </c>
      <c r="L53" s="57">
        <v>9749.9999999999982</v>
      </c>
      <c r="M53" s="36">
        <v>13</v>
      </c>
      <c r="N53" s="36">
        <v>10308.428426412149</v>
      </c>
      <c r="O53" s="36">
        <v>9420.8782454538105</v>
      </c>
      <c r="P53" s="56">
        <v>9774.431380195876</v>
      </c>
      <c r="Q53" s="57">
        <v>9713.427893023847</v>
      </c>
      <c r="R53" s="36">
        <v>13</v>
      </c>
      <c r="S53" s="36">
        <v>10734.500942208233</v>
      </c>
      <c r="T53" s="36">
        <v>9500.0000000000018</v>
      </c>
      <c r="U53" s="56">
        <v>9823.1098257096564</v>
      </c>
      <c r="V53" s="57">
        <v>9716.7065718953636</v>
      </c>
      <c r="W53" s="36">
        <v>12</v>
      </c>
      <c r="X53" s="36">
        <v>11140.509102101469</v>
      </c>
      <c r="Y53" s="36">
        <v>9282</v>
      </c>
      <c r="Z53" s="56">
        <v>9786.1841733484744</v>
      </c>
      <c r="AA53" s="57">
        <v>10242.525266851788</v>
      </c>
      <c r="AB53" s="36">
        <v>5</v>
      </c>
      <c r="AC53" s="36">
        <v>12429.490913419124</v>
      </c>
      <c r="AD53" s="36">
        <v>9506.1399572086411</v>
      </c>
      <c r="AE53" s="55">
        <v>10776.856032490105</v>
      </c>
      <c r="AF53" s="41" t="str">
        <f t="shared" si="0"/>
        <v>TMUS in $ (US GAAP)</v>
      </c>
    </row>
    <row r="54" spans="1:32" ht="14.5" x14ac:dyDescent="0.35">
      <c r="A54" s="71" t="s">
        <v>18</v>
      </c>
      <c r="B54" s="29">
        <v>413.09505000000001</v>
      </c>
      <c r="C54" s="36">
        <v>13</v>
      </c>
      <c r="D54" s="36">
        <v>450.18928638387479</v>
      </c>
      <c r="E54" s="36">
        <v>345.66417860328772</v>
      </c>
      <c r="F54" s="55">
        <v>401.5244105349214</v>
      </c>
      <c r="G54" s="29">
        <v>1792.4470527153542</v>
      </c>
      <c r="H54" s="36">
        <v>15</v>
      </c>
      <c r="I54" s="36">
        <v>1979.9135771734771</v>
      </c>
      <c r="J54" s="36">
        <v>1668.1817959999996</v>
      </c>
      <c r="K54" s="56">
        <v>1791.3433450380323</v>
      </c>
      <c r="L54" s="57">
        <v>1817.7674591261393</v>
      </c>
      <c r="M54" s="36">
        <v>15</v>
      </c>
      <c r="N54" s="36">
        <v>1971.036293633473</v>
      </c>
      <c r="O54" s="36">
        <v>1646.6568695999997</v>
      </c>
      <c r="P54" s="56">
        <v>1796.1573807927828</v>
      </c>
      <c r="Q54" s="57">
        <v>1816.586076946762</v>
      </c>
      <c r="R54" s="36">
        <v>15</v>
      </c>
      <c r="S54" s="36">
        <v>2015.6787511644588</v>
      </c>
      <c r="T54" s="36">
        <v>1679.5900069919996</v>
      </c>
      <c r="U54" s="56">
        <v>1812.9943869776337</v>
      </c>
      <c r="V54" s="57">
        <v>1854.32443171822</v>
      </c>
      <c r="W54" s="36">
        <v>14</v>
      </c>
      <c r="X54" s="36">
        <v>2033.9157779649436</v>
      </c>
      <c r="Y54" s="36">
        <v>1713.1818071318396</v>
      </c>
      <c r="Z54" s="56">
        <v>1838.158330824725</v>
      </c>
      <c r="AA54" s="57">
        <v>1846.6766587452698</v>
      </c>
      <c r="AB54" s="36">
        <v>7</v>
      </c>
      <c r="AC54" s="36">
        <v>1934.3142626355111</v>
      </c>
      <c r="AD54" s="36">
        <v>1747.4454432744762</v>
      </c>
      <c r="AE54" s="55">
        <v>1848.3810438626904</v>
      </c>
      <c r="AF54" s="72" t="str">
        <f t="shared" si="0"/>
        <v>Europe</v>
      </c>
    </row>
    <row r="55" spans="1:32" ht="14.5" x14ac:dyDescent="0.35">
      <c r="A55" s="71" t="s">
        <v>19</v>
      </c>
      <c r="B55" s="29">
        <v>12.3066666666667</v>
      </c>
      <c r="C55" s="36">
        <v>7</v>
      </c>
      <c r="D55" s="36">
        <v>37.666666666666664</v>
      </c>
      <c r="E55" s="36">
        <v>0</v>
      </c>
      <c r="F55" s="55">
        <v>14.35704635119048</v>
      </c>
      <c r="G55" s="29">
        <v>12.3066666666667</v>
      </c>
      <c r="H55" s="36">
        <v>7</v>
      </c>
      <c r="I55" s="36">
        <v>38.060791124999994</v>
      </c>
      <c r="J55" s="36">
        <v>0</v>
      </c>
      <c r="K55" s="56">
        <v>16.499903494047622</v>
      </c>
      <c r="L55" s="57">
        <v>0</v>
      </c>
      <c r="M55" s="36">
        <v>9</v>
      </c>
      <c r="N55" s="36">
        <v>20</v>
      </c>
      <c r="O55" s="36">
        <v>0</v>
      </c>
      <c r="P55" s="56">
        <v>2.5514077777777775</v>
      </c>
      <c r="Q55" s="57">
        <v>0</v>
      </c>
      <c r="R55" s="36">
        <v>9</v>
      </c>
      <c r="S55" s="36">
        <v>20</v>
      </c>
      <c r="T55" s="36">
        <v>0</v>
      </c>
      <c r="U55" s="56">
        <v>2.544229408888889</v>
      </c>
      <c r="V55" s="57">
        <v>0</v>
      </c>
      <c r="W55" s="36">
        <v>9</v>
      </c>
      <c r="X55" s="36">
        <v>20</v>
      </c>
      <c r="Y55" s="36">
        <v>0</v>
      </c>
      <c r="Z55" s="56">
        <v>2.5489435941016887</v>
      </c>
      <c r="AA55" s="57">
        <v>0</v>
      </c>
      <c r="AB55" s="36">
        <v>5</v>
      </c>
      <c r="AC55" s="36">
        <v>2.9925743473637616</v>
      </c>
      <c r="AD55" s="36">
        <v>0</v>
      </c>
      <c r="AE55" s="55">
        <v>0.59851486947275234</v>
      </c>
      <c r="AF55" s="72" t="str">
        <f t="shared" si="0"/>
        <v>Group Development</v>
      </c>
    </row>
    <row r="56" spans="1:32" ht="14.5" x14ac:dyDescent="0.35">
      <c r="A56" s="71" t="s">
        <v>21</v>
      </c>
      <c r="B56" s="29">
        <v>46.35</v>
      </c>
      <c r="C56" s="36">
        <v>13</v>
      </c>
      <c r="D56" s="36">
        <v>61.460099999999997</v>
      </c>
      <c r="E56" s="36">
        <v>43</v>
      </c>
      <c r="F56" s="55">
        <v>49.079880538461538</v>
      </c>
      <c r="G56" s="29">
        <v>224.02799999999999</v>
      </c>
      <c r="H56" s="36">
        <v>15</v>
      </c>
      <c r="I56" s="36">
        <v>252.66930000000002</v>
      </c>
      <c r="J56" s="36">
        <v>214.79255999999998</v>
      </c>
      <c r="K56" s="56">
        <v>227.78852133333331</v>
      </c>
      <c r="L56" s="57">
        <v>223.72853400000002</v>
      </c>
      <c r="M56" s="36">
        <v>15</v>
      </c>
      <c r="N56" s="36">
        <v>257.72268600000001</v>
      </c>
      <c r="O56" s="36">
        <v>214.79255999999998</v>
      </c>
      <c r="P56" s="56">
        <v>227.94865294666664</v>
      </c>
      <c r="Q56" s="57">
        <v>226.82383789320002</v>
      </c>
      <c r="R56" s="36">
        <v>15</v>
      </c>
      <c r="S56" s="36">
        <v>262.87713972000006</v>
      </c>
      <c r="T56" s="36">
        <v>214.79255999999998</v>
      </c>
      <c r="U56" s="56">
        <v>227.12057482790001</v>
      </c>
      <c r="V56" s="57">
        <v>224.10066153000002</v>
      </c>
      <c r="W56" s="36">
        <v>14</v>
      </c>
      <c r="X56" s="36">
        <v>268.13468251440008</v>
      </c>
      <c r="Y56" s="36">
        <v>210.85336137600001</v>
      </c>
      <c r="Z56" s="56">
        <v>226.53720115861617</v>
      </c>
      <c r="AA56" s="57">
        <v>222</v>
      </c>
      <c r="AB56" s="36">
        <v>7</v>
      </c>
      <c r="AC56" s="36">
        <v>234.55792263945989</v>
      </c>
      <c r="AD56" s="36">
        <v>206.63629414848</v>
      </c>
      <c r="AE56" s="55">
        <v>222.71339630302433</v>
      </c>
      <c r="AF56" s="72" t="str">
        <f t="shared" si="0"/>
        <v>T-Systems</v>
      </c>
    </row>
    <row r="57" spans="1:32" ht="14.5" x14ac:dyDescent="0.35">
      <c r="A57" s="71" t="s">
        <v>22</v>
      </c>
      <c r="B57" s="29">
        <v>235.00129999999999</v>
      </c>
      <c r="C57" s="36">
        <v>13</v>
      </c>
      <c r="D57" s="36">
        <v>252.47199999999998</v>
      </c>
      <c r="E57" s="36">
        <v>205</v>
      </c>
      <c r="F57" s="55">
        <v>234.15506626535583</v>
      </c>
      <c r="G57" s="29">
        <v>958.40499999999997</v>
      </c>
      <c r="H57" s="36">
        <v>15</v>
      </c>
      <c r="I57" s="36">
        <v>1006.126</v>
      </c>
      <c r="J57" s="36">
        <v>864</v>
      </c>
      <c r="K57" s="56">
        <v>949.90050205000023</v>
      </c>
      <c r="L57" s="57">
        <v>944.02892499999996</v>
      </c>
      <c r="M57" s="36">
        <v>15</v>
      </c>
      <c r="N57" s="36">
        <v>1000</v>
      </c>
      <c r="O57" s="36">
        <v>864</v>
      </c>
      <c r="P57" s="56">
        <v>942.86417269083347</v>
      </c>
      <c r="Q57" s="57">
        <v>932.22007272424776</v>
      </c>
      <c r="R57" s="36">
        <v>15</v>
      </c>
      <c r="S57" s="36">
        <v>1000</v>
      </c>
      <c r="T57" s="36">
        <v>856.21244041681905</v>
      </c>
      <c r="U57" s="56">
        <v>936.21537631502167</v>
      </c>
      <c r="V57" s="57">
        <v>924.63348779668615</v>
      </c>
      <c r="W57" s="36">
        <v>14</v>
      </c>
      <c r="X57" s="36">
        <v>1000</v>
      </c>
      <c r="Y57" s="36">
        <v>842.9729113930498</v>
      </c>
      <c r="Z57" s="56">
        <v>930.44551806604761</v>
      </c>
      <c r="AA57" s="57">
        <v>893.47700650182799</v>
      </c>
      <c r="AB57" s="36">
        <v>7</v>
      </c>
      <c r="AC57" s="36">
        <v>1000</v>
      </c>
      <c r="AD57" s="36">
        <v>833.81996083339334</v>
      </c>
      <c r="AE57" s="55">
        <v>905.7017096193174</v>
      </c>
      <c r="AF57" s="72" t="str">
        <f t="shared" si="0"/>
        <v>GHS</v>
      </c>
    </row>
    <row r="58" spans="1:32" ht="15.75" customHeight="1" x14ac:dyDescent="0.35">
      <c r="A58" s="73" t="s">
        <v>35</v>
      </c>
      <c r="B58" s="74">
        <v>4171.3716017068373</v>
      </c>
      <c r="C58" s="75">
        <v>15</v>
      </c>
      <c r="D58" s="75">
        <v>4683.8315958524126</v>
      </c>
      <c r="E58" s="75">
        <v>3780.5924425105486</v>
      </c>
      <c r="F58" s="76">
        <v>4191.2361554324079</v>
      </c>
      <c r="G58" s="77">
        <v>16462.283397316118</v>
      </c>
      <c r="H58" s="78">
        <v>16</v>
      </c>
      <c r="I58" s="78">
        <v>17352.579674979148</v>
      </c>
      <c r="J58" s="80">
        <v>16191.853751679913</v>
      </c>
      <c r="K58" s="80">
        <v>16526.285361155067</v>
      </c>
      <c r="L58" s="81">
        <v>16676.396507724137</v>
      </c>
      <c r="M58" s="78">
        <v>16</v>
      </c>
      <c r="N58" s="78">
        <v>17186.087807100448</v>
      </c>
      <c r="O58" s="80">
        <v>16322.508271638388</v>
      </c>
      <c r="P58" s="80">
        <v>16705.825309120508</v>
      </c>
      <c r="Q58" s="81">
        <v>16787.524547407935</v>
      </c>
      <c r="R58" s="78">
        <v>16</v>
      </c>
      <c r="S58" s="78">
        <v>17625.893875662907</v>
      </c>
      <c r="T58" s="80">
        <v>16411.115706859258</v>
      </c>
      <c r="U58" s="80">
        <v>16832.772573668026</v>
      </c>
      <c r="V58" s="81">
        <v>16714.715437857216</v>
      </c>
      <c r="W58" s="78">
        <v>14</v>
      </c>
      <c r="X58" s="78">
        <v>18070.194088688837</v>
      </c>
      <c r="Y58" s="80">
        <v>16323.137870130566</v>
      </c>
      <c r="Z58" s="80">
        <v>16871.475863573047</v>
      </c>
      <c r="AA58" s="82">
        <v>16998.577172938181</v>
      </c>
      <c r="AB58" s="78">
        <v>7</v>
      </c>
      <c r="AC58" s="78">
        <v>19082.559158378663</v>
      </c>
      <c r="AD58" s="80">
        <v>16512.275309883153</v>
      </c>
      <c r="AE58" s="83">
        <v>17448.285505786411</v>
      </c>
      <c r="AF58" s="84" t="str">
        <f t="shared" si="0"/>
        <v>Group Cash Capex</v>
      </c>
    </row>
    <row r="59" spans="1:32" s="94" customFormat="1" ht="12" customHeight="1" x14ac:dyDescent="0.3">
      <c r="A59" s="85"/>
      <c r="B59" s="137"/>
      <c r="C59" s="138"/>
      <c r="D59" s="138"/>
      <c r="E59" s="138"/>
      <c r="F59" s="138"/>
      <c r="G59" s="139"/>
      <c r="H59" s="138"/>
      <c r="I59" s="138"/>
      <c r="J59" s="138"/>
      <c r="K59" s="140"/>
      <c r="L59" s="141"/>
      <c r="M59" s="142"/>
      <c r="N59" s="138"/>
      <c r="O59" s="138"/>
      <c r="P59" s="140"/>
      <c r="Q59" s="141"/>
      <c r="R59" s="142"/>
      <c r="S59" s="138"/>
      <c r="T59" s="138"/>
      <c r="U59" s="140"/>
      <c r="V59" s="141"/>
      <c r="W59" s="142"/>
      <c r="X59" s="138"/>
      <c r="Y59" s="138"/>
      <c r="Z59" s="140"/>
      <c r="AA59" s="143"/>
      <c r="AB59" s="142"/>
      <c r="AC59" s="138"/>
      <c r="AD59" s="138"/>
      <c r="AE59" s="144"/>
      <c r="AF59" s="93"/>
    </row>
    <row r="60" spans="1:32" ht="19.5" customHeight="1" x14ac:dyDescent="0.35">
      <c r="A60" s="95" t="s">
        <v>36</v>
      </c>
      <c r="B60" s="96"/>
      <c r="C60" s="97"/>
      <c r="D60" s="97"/>
      <c r="E60" s="97"/>
      <c r="F60" s="98"/>
      <c r="G60" s="99"/>
      <c r="H60" s="98"/>
      <c r="I60" s="98"/>
      <c r="J60" s="98"/>
      <c r="K60" s="97"/>
      <c r="L60" s="99"/>
      <c r="M60" s="98"/>
      <c r="N60" s="98"/>
      <c r="O60" s="98"/>
      <c r="P60" s="97"/>
      <c r="Q60" s="99"/>
      <c r="R60" s="98"/>
      <c r="S60" s="98"/>
      <c r="T60" s="98"/>
      <c r="U60" s="97"/>
      <c r="V60" s="99"/>
      <c r="W60" s="98"/>
      <c r="X60" s="98"/>
      <c r="Y60" s="98"/>
      <c r="Z60" s="97"/>
      <c r="AA60" s="99"/>
      <c r="AB60" s="98"/>
      <c r="AC60" s="98"/>
      <c r="AD60" s="98"/>
      <c r="AE60" s="102"/>
      <c r="AF60" s="103" t="str">
        <f t="shared" si="0"/>
        <v>Cash [€ million]</v>
      </c>
    </row>
    <row r="61" spans="1:32" ht="15" customHeight="1" x14ac:dyDescent="0.35">
      <c r="A61" s="132" t="s">
        <v>37</v>
      </c>
      <c r="B61" s="145">
        <v>3520.8113627850207</v>
      </c>
      <c r="C61" s="75">
        <v>12</v>
      </c>
      <c r="D61" s="75">
        <v>4240.5950226000841</v>
      </c>
      <c r="E61" s="75">
        <v>2807.5758764243328</v>
      </c>
      <c r="F61" s="76">
        <v>3482.12207983382</v>
      </c>
      <c r="G61" s="77">
        <v>16270.825025821829</v>
      </c>
      <c r="H61" s="78">
        <v>15</v>
      </c>
      <c r="I61" s="78">
        <v>16907.524917140781</v>
      </c>
      <c r="J61" s="78">
        <v>15574.126869902409</v>
      </c>
      <c r="K61" s="80">
        <v>16299.57432324945</v>
      </c>
      <c r="L61" s="81">
        <v>18830.560565997192</v>
      </c>
      <c r="M61" s="78">
        <v>15</v>
      </c>
      <c r="N61" s="78">
        <v>21210.073060936655</v>
      </c>
      <c r="O61" s="78">
        <v>16000</v>
      </c>
      <c r="P61" s="80">
        <v>18903.539866911862</v>
      </c>
      <c r="Q61" s="81">
        <v>20662.886684120473</v>
      </c>
      <c r="R61" s="78">
        <v>15</v>
      </c>
      <c r="S61" s="78">
        <v>23029.878766098966</v>
      </c>
      <c r="T61" s="78">
        <v>16200</v>
      </c>
      <c r="U61" s="80">
        <v>20260.355046387351</v>
      </c>
      <c r="V61" s="81">
        <v>21856.29584674129</v>
      </c>
      <c r="W61" s="78">
        <v>13</v>
      </c>
      <c r="X61" s="78">
        <v>26991.29468512749</v>
      </c>
      <c r="Y61" s="78">
        <v>17638.854210191857</v>
      </c>
      <c r="Z61" s="80">
        <v>22316.8063013682</v>
      </c>
      <c r="AA61" s="81">
        <v>22137.179901733158</v>
      </c>
      <c r="AB61" s="78">
        <v>7</v>
      </c>
      <c r="AC61" s="78">
        <v>30046.342097092718</v>
      </c>
      <c r="AD61" s="78">
        <v>17375.003296246949</v>
      </c>
      <c r="AE61" s="76">
        <v>22487.030082573787</v>
      </c>
      <c r="AF61" s="133" t="str">
        <f t="shared" si="0"/>
        <v>Group FCF AL before dividends</v>
      </c>
    </row>
    <row r="62" spans="1:32" ht="15" customHeight="1" x14ac:dyDescent="0.35">
      <c r="A62" s="34" t="s">
        <v>38</v>
      </c>
      <c r="B62" s="26">
        <v>2289.2194727710876</v>
      </c>
      <c r="C62" s="105">
        <v>11</v>
      </c>
      <c r="D62" s="105">
        <v>3424.5550584273665</v>
      </c>
      <c r="E62" s="105">
        <v>1519.4690067968941</v>
      </c>
      <c r="F62" s="55">
        <v>2264.5527886931718</v>
      </c>
      <c r="G62" s="135">
        <v>13553.666967116611</v>
      </c>
      <c r="H62" s="36">
        <v>12</v>
      </c>
      <c r="I62" s="36">
        <v>14458.087001209942</v>
      </c>
      <c r="J62" s="36">
        <v>12880.391357288077</v>
      </c>
      <c r="K62" s="56">
        <v>13538.188842722733</v>
      </c>
      <c r="L62" s="135">
        <v>16700.151538207629</v>
      </c>
      <c r="M62" s="36">
        <v>13</v>
      </c>
      <c r="N62" s="36">
        <v>18025.244857037222</v>
      </c>
      <c r="O62" s="36">
        <v>13862.6165527331</v>
      </c>
      <c r="P62" s="56">
        <v>16481.959649932061</v>
      </c>
      <c r="Q62" s="135">
        <v>17089.665443142025</v>
      </c>
      <c r="R62" s="36">
        <v>13</v>
      </c>
      <c r="S62" s="36">
        <v>20870.444544654652</v>
      </c>
      <c r="T62" s="36">
        <v>14381.656672621797</v>
      </c>
      <c r="U62" s="56">
        <v>17187.968827236567</v>
      </c>
      <c r="V62" s="135">
        <v>18330.992272296739</v>
      </c>
      <c r="W62" s="36">
        <v>12</v>
      </c>
      <c r="X62" s="36">
        <v>21111.437431570943</v>
      </c>
      <c r="Y62" s="36">
        <v>16440.524226613423</v>
      </c>
      <c r="Z62" s="56">
        <v>18277.854196705022</v>
      </c>
      <c r="AA62" s="135">
        <v>17810.967470635725</v>
      </c>
      <c r="AB62" s="36">
        <v>6</v>
      </c>
      <c r="AC62" s="36">
        <v>21434.392686099654</v>
      </c>
      <c r="AD62" s="36">
        <v>15737.593613123227</v>
      </c>
      <c r="AE62" s="55">
        <v>18108.389065250147</v>
      </c>
      <c r="AF62" s="41" t="str">
        <f t="shared" si="0"/>
        <v>TMUS reported FCF AL in $ (US GAAP)</v>
      </c>
    </row>
    <row r="63" spans="1:32" ht="15" customHeight="1" x14ac:dyDescent="0.35">
      <c r="A63" s="34" t="s">
        <v>39</v>
      </c>
      <c r="B63" s="26">
        <v>1110.0474817728727</v>
      </c>
      <c r="C63" s="105">
        <v>7</v>
      </c>
      <c r="D63" s="105">
        <v>1920.3978842155136</v>
      </c>
      <c r="E63" s="105">
        <v>344.32777107623906</v>
      </c>
      <c r="F63" s="55">
        <v>1141.3488327904017</v>
      </c>
      <c r="G63" s="68">
        <v>3515.6396447671887</v>
      </c>
      <c r="H63" s="36">
        <v>10</v>
      </c>
      <c r="I63" s="36">
        <v>4585.0223113415068</v>
      </c>
      <c r="J63" s="36">
        <v>3459.8375366774399</v>
      </c>
      <c r="K63" s="56">
        <v>3654.3501495508708</v>
      </c>
      <c r="L63" s="70">
        <v>3777.1504448002288</v>
      </c>
      <c r="M63" s="36">
        <v>10</v>
      </c>
      <c r="N63" s="36">
        <v>4347.8244194871622</v>
      </c>
      <c r="O63" s="36">
        <v>3223.3948822736402</v>
      </c>
      <c r="P63" s="56">
        <v>3778.2247648806638</v>
      </c>
      <c r="Q63" s="70">
        <v>4195.1242803161276</v>
      </c>
      <c r="R63" s="36">
        <v>10</v>
      </c>
      <c r="S63" s="36">
        <v>4949.1745303187236</v>
      </c>
      <c r="T63" s="36">
        <v>2945.0168915928134</v>
      </c>
      <c r="U63" s="56">
        <v>4100.0142760957551</v>
      </c>
      <c r="V63" s="70">
        <v>4511.5710770289825</v>
      </c>
      <c r="W63" s="36">
        <v>9</v>
      </c>
      <c r="X63" s="36">
        <v>6238.1721701532042</v>
      </c>
      <c r="Y63" s="36">
        <v>2864.0621148633436</v>
      </c>
      <c r="Z63" s="56">
        <v>4482.107734929853</v>
      </c>
      <c r="AA63" s="70">
        <v>4656.6018447118668</v>
      </c>
      <c r="AB63" s="36">
        <v>5</v>
      </c>
      <c r="AC63" s="36">
        <v>7477.9135890153284</v>
      </c>
      <c r="AD63" s="36">
        <v>4447.4195672868373</v>
      </c>
      <c r="AE63" s="55">
        <v>5203.7584783306884</v>
      </c>
      <c r="AF63" s="41" t="str">
        <f t="shared" si="0"/>
        <v xml:space="preserve">Group ex TMUS FCF AL </v>
      </c>
    </row>
    <row r="64" spans="1:32" ht="15" customHeight="1" x14ac:dyDescent="0.35">
      <c r="A64" s="132" t="s">
        <v>40</v>
      </c>
      <c r="B64" s="74">
        <v>4854.6343492717715</v>
      </c>
      <c r="C64" s="75">
        <v>6</v>
      </c>
      <c r="D64" s="75">
        <v>5582.3222568543551</v>
      </c>
      <c r="E64" s="75">
        <v>3961.0494214285118</v>
      </c>
      <c r="F64" s="76">
        <v>4727.5502045219282</v>
      </c>
      <c r="G64" s="77">
        <v>20775.831563716456</v>
      </c>
      <c r="H64" s="78">
        <v>8</v>
      </c>
      <c r="I64" s="78">
        <v>21659.490936257156</v>
      </c>
      <c r="J64" s="75">
        <v>16267.732599753104</v>
      </c>
      <c r="K64" s="80">
        <v>20384.989364548073</v>
      </c>
      <c r="L64" s="81">
        <v>23519.283796001619</v>
      </c>
      <c r="M64" s="78">
        <v>8</v>
      </c>
      <c r="N64" s="78">
        <v>24979.073060936655</v>
      </c>
      <c r="O64" s="78">
        <v>18222.475581481267</v>
      </c>
      <c r="P64" s="80">
        <v>22926.519643991855</v>
      </c>
      <c r="Q64" s="81">
        <v>25390.384168061231</v>
      </c>
      <c r="R64" s="78">
        <v>8</v>
      </c>
      <c r="S64" s="78">
        <v>27196.542394075968</v>
      </c>
      <c r="T64" s="78">
        <v>19185.683993454513</v>
      </c>
      <c r="U64" s="80">
        <v>24584.184708361594</v>
      </c>
      <c r="V64" s="146">
        <v>27694.841521172952</v>
      </c>
      <c r="W64" s="78">
        <v>7</v>
      </c>
      <c r="X64" s="78">
        <v>31441.645082627489</v>
      </c>
      <c r="Y64" s="78">
        <v>19703.768021668777</v>
      </c>
      <c r="Z64" s="80">
        <v>27117.163061357165</v>
      </c>
      <c r="AA64" s="81">
        <v>28286.556413582512</v>
      </c>
      <c r="AB64" s="78">
        <v>3</v>
      </c>
      <c r="AC64" s="78">
        <v>34585.699502542717</v>
      </c>
      <c r="AD64" s="78">
        <v>26984.507202138557</v>
      </c>
      <c r="AE64" s="76">
        <v>29952.254372754596</v>
      </c>
      <c r="AF64" s="133" t="str">
        <f t="shared" si="0"/>
        <v>Group FCF before dividends</v>
      </c>
    </row>
    <row r="65" spans="1:32" ht="15" customHeight="1" x14ac:dyDescent="0.35">
      <c r="A65" s="147" t="s">
        <v>41</v>
      </c>
      <c r="B65" s="148" t="s">
        <v>62</v>
      </c>
      <c r="C65" s="105">
        <v>0</v>
      </c>
      <c r="D65" s="149"/>
      <c r="E65" s="149"/>
      <c r="F65" s="62" t="s">
        <v>62</v>
      </c>
      <c r="G65" s="150">
        <v>0.77</v>
      </c>
      <c r="H65" s="36">
        <v>16</v>
      </c>
      <c r="I65" s="149">
        <v>0.85</v>
      </c>
      <c r="J65" s="149">
        <v>0.64608993543849269</v>
      </c>
      <c r="K65" s="151">
        <v>0.76650562096490571</v>
      </c>
      <c r="L65" s="150">
        <v>0.86254000000000008</v>
      </c>
      <c r="M65" s="36">
        <v>16</v>
      </c>
      <c r="N65" s="149">
        <v>1</v>
      </c>
      <c r="O65" s="149">
        <v>0.72099999999999997</v>
      </c>
      <c r="P65" s="151">
        <v>0.86132679254415323</v>
      </c>
      <c r="Q65" s="150">
        <v>0.95513114798116372</v>
      </c>
      <c r="R65" s="36">
        <v>16</v>
      </c>
      <c r="S65" s="149">
        <v>1.1000000000000001</v>
      </c>
      <c r="T65" s="149">
        <v>0.74263000000000001</v>
      </c>
      <c r="U65" s="151">
        <v>0.9454980611183188</v>
      </c>
      <c r="V65" s="65">
        <v>1.0359868750000003</v>
      </c>
      <c r="W65" s="36">
        <v>14</v>
      </c>
      <c r="X65" s="149">
        <v>1.2243043749999996</v>
      </c>
      <c r="Y65" s="149">
        <v>0.89357082940951105</v>
      </c>
      <c r="Z65" s="151">
        <v>1.0388134749582076</v>
      </c>
      <c r="AA65" s="150">
        <v>1.1273570000000006</v>
      </c>
      <c r="AB65" s="36">
        <v>7</v>
      </c>
      <c r="AC65" s="149">
        <v>1.4494236696899561</v>
      </c>
      <c r="AD65" s="149">
        <v>0.9805083750000001</v>
      </c>
      <c r="AE65" s="152">
        <v>1.151360642269994</v>
      </c>
      <c r="AF65" s="153" t="str">
        <f t="shared" si="0"/>
        <v>Dividend per Share</v>
      </c>
    </row>
    <row r="66" spans="1:32" ht="14.5" x14ac:dyDescent="0.35">
      <c r="A66" s="132" t="s">
        <v>42</v>
      </c>
      <c r="B66" s="74">
        <v>135391.33876802638</v>
      </c>
      <c r="C66" s="75">
        <v>11</v>
      </c>
      <c r="D66" s="75">
        <v>142425</v>
      </c>
      <c r="E66" s="75">
        <v>130242.31522362379</v>
      </c>
      <c r="F66" s="76">
        <v>135048.07737095517</v>
      </c>
      <c r="G66" s="77">
        <v>137656.82189220958</v>
      </c>
      <c r="H66" s="78">
        <v>16</v>
      </c>
      <c r="I66" s="78">
        <v>146213.69925009101</v>
      </c>
      <c r="J66" s="78">
        <v>130458.6295640242</v>
      </c>
      <c r="K66" s="80">
        <v>137954.6524362315</v>
      </c>
      <c r="L66" s="81">
        <v>136170.65665741501</v>
      </c>
      <c r="M66" s="78">
        <v>16</v>
      </c>
      <c r="N66" s="78">
        <v>157770.73358480301</v>
      </c>
      <c r="O66" s="78">
        <v>116696.42503000202</v>
      </c>
      <c r="P66" s="80">
        <v>134880.47902707843</v>
      </c>
      <c r="Q66" s="81">
        <v>132432.40176754119</v>
      </c>
      <c r="R66" s="78">
        <v>16</v>
      </c>
      <c r="S66" s="78">
        <v>161990.37078059799</v>
      </c>
      <c r="T66" s="78">
        <v>102102.82504298471</v>
      </c>
      <c r="U66" s="80">
        <v>130035.51076681358</v>
      </c>
      <c r="V66" s="81">
        <v>122025.34562826008</v>
      </c>
      <c r="W66" s="78">
        <v>14</v>
      </c>
      <c r="X66" s="78">
        <v>162449.03296812699</v>
      </c>
      <c r="Y66" s="78">
        <v>84856.518364488089</v>
      </c>
      <c r="Z66" s="80">
        <v>121139.50227980246</v>
      </c>
      <c r="AA66" s="81">
        <v>105286.77339208232</v>
      </c>
      <c r="AB66" s="78">
        <v>7</v>
      </c>
      <c r="AC66" s="78">
        <v>128696.850785961</v>
      </c>
      <c r="AD66" s="78">
        <v>79175.524630641507</v>
      </c>
      <c r="AE66" s="76">
        <v>106008.142935608</v>
      </c>
      <c r="AF66" s="133" t="str">
        <f t="shared" si="0"/>
        <v>Group Net Debt (incl. leases)</v>
      </c>
    </row>
    <row r="67" spans="1:32" ht="14.5" x14ac:dyDescent="0.35">
      <c r="A67" s="132" t="s">
        <v>43</v>
      </c>
      <c r="B67" s="74">
        <v>92554.607638893096</v>
      </c>
      <c r="C67" s="75">
        <v>10</v>
      </c>
      <c r="D67" s="75">
        <v>103733</v>
      </c>
      <c r="E67" s="75">
        <v>88170.287235616765</v>
      </c>
      <c r="F67" s="76">
        <v>93316.263688434759</v>
      </c>
      <c r="G67" s="77">
        <v>94647.452537319201</v>
      </c>
      <c r="H67" s="78">
        <v>16</v>
      </c>
      <c r="I67" s="78">
        <v>107521.699250091</v>
      </c>
      <c r="J67" s="78">
        <v>91596.858249861514</v>
      </c>
      <c r="K67" s="80">
        <v>96061.322752173044</v>
      </c>
      <c r="L67" s="81">
        <v>92657.334139629791</v>
      </c>
      <c r="M67" s="78">
        <v>16</v>
      </c>
      <c r="N67" s="78">
        <v>119078.73358480301</v>
      </c>
      <c r="O67" s="78">
        <v>78004.425030002021</v>
      </c>
      <c r="P67" s="80">
        <v>92270.680952215029</v>
      </c>
      <c r="Q67" s="81">
        <v>88722.234912063155</v>
      </c>
      <c r="R67" s="78">
        <v>16</v>
      </c>
      <c r="S67" s="78">
        <v>123298.37078059799</v>
      </c>
      <c r="T67" s="78">
        <v>64590.839001268949</v>
      </c>
      <c r="U67" s="80">
        <v>87441.114410347596</v>
      </c>
      <c r="V67" s="81">
        <v>79652.757992633735</v>
      </c>
      <c r="W67" s="78">
        <v>14</v>
      </c>
      <c r="X67" s="78">
        <v>123757.03296812699</v>
      </c>
      <c r="Y67" s="78">
        <v>49396.084562910983</v>
      </c>
      <c r="Z67" s="80">
        <v>77842.112081845902</v>
      </c>
      <c r="AA67" s="81">
        <v>67627.529356754327</v>
      </c>
      <c r="AB67" s="78">
        <v>7</v>
      </c>
      <c r="AC67" s="78">
        <v>84910.980515304604</v>
      </c>
      <c r="AD67" s="78">
        <v>28583.524630641507</v>
      </c>
      <c r="AE67" s="76">
        <v>63269.656482968756</v>
      </c>
      <c r="AF67" s="133" t="str">
        <f t="shared" si="0"/>
        <v>Group Net Debt (excl. leases)</v>
      </c>
    </row>
    <row r="68" spans="1:32" s="162" customFormat="1" ht="14.5" x14ac:dyDescent="0.35">
      <c r="A68" s="154" t="s">
        <v>44</v>
      </c>
      <c r="B68" s="155">
        <v>0.49102096778765447</v>
      </c>
      <c r="C68" s="60">
        <v>1</v>
      </c>
      <c r="D68" s="156">
        <v>0.49102096778765447</v>
      </c>
      <c r="E68" s="156">
        <v>0.49102096778765447</v>
      </c>
      <c r="F68" s="157">
        <v>0.49102096778765447</v>
      </c>
      <c r="G68" s="158">
        <v>0.5098562362816802</v>
      </c>
      <c r="H68" s="60">
        <v>13</v>
      </c>
      <c r="I68" s="159">
        <v>0.52449999999999997</v>
      </c>
      <c r="J68" s="159">
        <v>0.49922092367255577</v>
      </c>
      <c r="K68" s="160">
        <v>0.51092043367078133</v>
      </c>
      <c r="L68" s="158">
        <v>0.51744609460223945</v>
      </c>
      <c r="M68" s="60">
        <v>12</v>
      </c>
      <c r="N68" s="159">
        <v>0.56708146650007851</v>
      </c>
      <c r="O68" s="159">
        <v>0.49922092367255572</v>
      </c>
      <c r="P68" s="160">
        <v>0.52010496964343644</v>
      </c>
      <c r="Q68" s="158">
        <v>0.51493673681489904</v>
      </c>
      <c r="R68" s="60">
        <v>12</v>
      </c>
      <c r="S68" s="159">
        <v>0.67477527169455642</v>
      </c>
      <c r="T68" s="159">
        <v>0.49922092367255577</v>
      </c>
      <c r="U68" s="160">
        <v>0.5291090355254936</v>
      </c>
      <c r="V68" s="158">
        <v>0.51017488298453717</v>
      </c>
      <c r="W68" s="60">
        <v>11</v>
      </c>
      <c r="X68" s="159">
        <v>0.54170474209363428</v>
      </c>
      <c r="Y68" s="159">
        <v>0</v>
      </c>
      <c r="Z68" s="160">
        <v>0.4689799857787989</v>
      </c>
      <c r="AA68" s="158">
        <v>0.51017488298453717</v>
      </c>
      <c r="AB68" s="60">
        <v>5</v>
      </c>
      <c r="AC68" s="159">
        <v>0.53251097207286213</v>
      </c>
      <c r="AD68" s="159">
        <v>0.50247770837926742</v>
      </c>
      <c r="AE68" s="157">
        <v>0.51184883119073565</v>
      </c>
      <c r="AF68" s="161"/>
    </row>
    <row r="69" spans="1:32" ht="14.5" x14ac:dyDescent="0.35">
      <c r="A69" s="34" t="s">
        <v>45</v>
      </c>
      <c r="B69" s="104">
        <v>3000</v>
      </c>
      <c r="C69" s="105">
        <v>5</v>
      </c>
      <c r="D69" s="105">
        <v>4608</v>
      </c>
      <c r="E69" s="105">
        <v>2100</v>
      </c>
      <c r="F69" s="55">
        <v>2961.6</v>
      </c>
      <c r="G69" s="70">
        <v>14000</v>
      </c>
      <c r="H69" s="36">
        <v>9</v>
      </c>
      <c r="I69" s="36">
        <v>17000</v>
      </c>
      <c r="J69" s="36">
        <v>12000</v>
      </c>
      <c r="K69" s="56">
        <v>14325.790217072774</v>
      </c>
      <c r="L69" s="70">
        <v>20000</v>
      </c>
      <c r="M69" s="36">
        <v>9</v>
      </c>
      <c r="N69" s="36">
        <v>22000</v>
      </c>
      <c r="O69" s="36">
        <v>15000</v>
      </c>
      <c r="P69" s="56">
        <v>19049.062853067506</v>
      </c>
      <c r="Q69" s="70">
        <v>20000</v>
      </c>
      <c r="R69" s="36">
        <v>9</v>
      </c>
      <c r="S69" s="36">
        <v>22000</v>
      </c>
      <c r="T69" s="36">
        <v>15000</v>
      </c>
      <c r="U69" s="56">
        <v>20022.821477380501</v>
      </c>
      <c r="V69" s="70">
        <v>20000</v>
      </c>
      <c r="W69" s="36">
        <v>8</v>
      </c>
      <c r="X69" s="36">
        <v>22000</v>
      </c>
      <c r="Y69" s="36">
        <v>9920.6694853085191</v>
      </c>
      <c r="Z69" s="56">
        <v>17757.004580093631</v>
      </c>
      <c r="AA69" s="70">
        <v>20788.365244088309</v>
      </c>
      <c r="AB69" s="36">
        <v>4</v>
      </c>
      <c r="AC69" s="36">
        <v>22000</v>
      </c>
      <c r="AD69" s="36">
        <v>10000</v>
      </c>
      <c r="AE69" s="55">
        <v>18394.182622044154</v>
      </c>
      <c r="AF69" s="133"/>
    </row>
    <row r="70" spans="1:32" ht="14.5" x14ac:dyDescent="0.35">
      <c r="A70" s="34" t="s">
        <v>46</v>
      </c>
      <c r="B70" s="104">
        <v>105223.36087079122</v>
      </c>
      <c r="C70" s="105">
        <v>4</v>
      </c>
      <c r="D70" s="105">
        <v>106626.52328039275</v>
      </c>
      <c r="E70" s="105">
        <v>104091.68014925963</v>
      </c>
      <c r="F70" s="55">
        <v>105291.2312928087</v>
      </c>
      <c r="G70" s="70">
        <v>107260.14265387066</v>
      </c>
      <c r="H70" s="36">
        <v>8</v>
      </c>
      <c r="I70" s="36">
        <v>113930.27349417322</v>
      </c>
      <c r="J70" s="36">
        <v>76206.743995951343</v>
      </c>
      <c r="K70" s="56">
        <v>103539.67138595867</v>
      </c>
      <c r="L70" s="70">
        <v>110359.33047058148</v>
      </c>
      <c r="M70" s="36">
        <v>8</v>
      </c>
      <c r="N70" s="36">
        <v>120583.72185902076</v>
      </c>
      <c r="O70" s="36">
        <v>83957.769830064499</v>
      </c>
      <c r="P70" s="56">
        <v>108033.83352971454</v>
      </c>
      <c r="Q70" s="70">
        <v>113624.99150489489</v>
      </c>
      <c r="R70" s="36">
        <v>8</v>
      </c>
      <c r="S70" s="36">
        <v>125915.09058102363</v>
      </c>
      <c r="T70" s="36">
        <v>95911.129848758443</v>
      </c>
      <c r="U70" s="56">
        <v>113563.42403994032</v>
      </c>
      <c r="V70" s="70">
        <v>114774.22484407638</v>
      </c>
      <c r="W70" s="36">
        <v>7</v>
      </c>
      <c r="X70" s="36">
        <v>129892.85531914869</v>
      </c>
      <c r="Y70" s="36">
        <v>102783.95338805245</v>
      </c>
      <c r="Z70" s="56">
        <v>113924.25995892637</v>
      </c>
      <c r="AA70" s="70">
        <v>115716.09821356437</v>
      </c>
      <c r="AB70" s="36">
        <v>4</v>
      </c>
      <c r="AC70" s="36">
        <v>133617.53240585866</v>
      </c>
      <c r="AD70" s="36">
        <v>62238.917686372821</v>
      </c>
      <c r="AE70" s="55">
        <v>106822.16162984005</v>
      </c>
      <c r="AF70" s="41" t="str">
        <f t="shared" si="0"/>
        <v>TMUS Net Debt incl. Leases in $ (US GAAP)</v>
      </c>
    </row>
    <row r="71" spans="1:32" ht="14.5" x14ac:dyDescent="0.35">
      <c r="A71" s="34" t="s">
        <v>47</v>
      </c>
      <c r="B71" s="26">
        <v>72564.530993203094</v>
      </c>
      <c r="C71" s="105">
        <v>7</v>
      </c>
      <c r="D71" s="105">
        <v>73759.52328039275</v>
      </c>
      <c r="E71" s="105">
        <v>70557.879941572624</v>
      </c>
      <c r="F71" s="55">
        <v>72307.03200490278</v>
      </c>
      <c r="G71" s="68">
        <v>73893.14265387076</v>
      </c>
      <c r="H71" s="36">
        <v>10</v>
      </c>
      <c r="I71" s="36">
        <v>77590.151009194567</v>
      </c>
      <c r="J71" s="36">
        <v>68841.712998790055</v>
      </c>
      <c r="K71" s="56">
        <v>73425.68288096413</v>
      </c>
      <c r="L71" s="70">
        <v>78131.938325183233</v>
      </c>
      <c r="M71" s="36">
        <v>10</v>
      </c>
      <c r="N71" s="36">
        <v>84438.344106854536</v>
      </c>
      <c r="O71" s="36">
        <v>53882.33850571276</v>
      </c>
      <c r="P71" s="56">
        <v>76023.691082965845</v>
      </c>
      <c r="Q71" s="70">
        <v>81769.688756553718</v>
      </c>
      <c r="R71" s="36">
        <v>10</v>
      </c>
      <c r="S71" s="36">
        <v>92844.145581241246</v>
      </c>
      <c r="T71" s="36">
        <v>35794.373678746648</v>
      </c>
      <c r="U71" s="56">
        <v>79375.029504359714</v>
      </c>
      <c r="V71" s="70">
        <v>82754.572107546803</v>
      </c>
      <c r="W71" s="36">
        <v>9</v>
      </c>
      <c r="X71" s="36">
        <v>96249.953388052454</v>
      </c>
      <c r="Y71" s="36">
        <v>17141.410009751253</v>
      </c>
      <c r="Z71" s="56">
        <v>77690.2719283896</v>
      </c>
      <c r="AA71" s="70">
        <v>82349.098213564168</v>
      </c>
      <c r="AB71" s="36">
        <v>4</v>
      </c>
      <c r="AC71" s="36">
        <v>96841.604254458667</v>
      </c>
      <c r="AD71" s="36">
        <v>62238.917686372821</v>
      </c>
      <c r="AE71" s="55">
        <v>80944.679591989945</v>
      </c>
      <c r="AF71" s="41" t="str">
        <f t="shared" si="0"/>
        <v>TMUS Net Debt excl. Leases in $ (US GAAP)</v>
      </c>
    </row>
    <row r="72" spans="1:32" ht="14.5" x14ac:dyDescent="0.35">
      <c r="A72" s="73" t="s">
        <v>48</v>
      </c>
      <c r="B72" s="163">
        <v>109.09832246039144</v>
      </c>
      <c r="C72" s="164">
        <v>12</v>
      </c>
      <c r="D72" s="164">
        <v>3271.0280373831802</v>
      </c>
      <c r="E72" s="164">
        <v>0</v>
      </c>
      <c r="F72" s="83">
        <v>512.45243041199876</v>
      </c>
      <c r="G72" s="165">
        <v>3410.9032258064499</v>
      </c>
      <c r="H72" s="79">
        <v>14</v>
      </c>
      <c r="I72" s="79">
        <v>6710.1305981645683</v>
      </c>
      <c r="J72" s="79">
        <v>0</v>
      </c>
      <c r="K72" s="166">
        <v>2523.4685554835378</v>
      </c>
      <c r="L72" s="81">
        <v>750</v>
      </c>
      <c r="M72" s="79">
        <v>14</v>
      </c>
      <c r="N72" s="79">
        <v>3474.8100000000004</v>
      </c>
      <c r="O72" s="79">
        <v>0</v>
      </c>
      <c r="P72" s="166">
        <v>1329.1318830749804</v>
      </c>
      <c r="Q72" s="81">
        <v>964.82949308755747</v>
      </c>
      <c r="R72" s="79">
        <v>14</v>
      </c>
      <c r="S72" s="79">
        <v>5474.81</v>
      </c>
      <c r="T72" s="79">
        <v>0</v>
      </c>
      <c r="U72" s="166">
        <v>1161.4543338898297</v>
      </c>
      <c r="V72" s="81">
        <v>400</v>
      </c>
      <c r="W72" s="79">
        <v>12</v>
      </c>
      <c r="X72" s="79">
        <v>3474.8100000000004</v>
      </c>
      <c r="Y72" s="79">
        <v>0</v>
      </c>
      <c r="Z72" s="166">
        <v>678.30170430886756</v>
      </c>
      <c r="AA72" s="81">
        <v>0</v>
      </c>
      <c r="AB72" s="79">
        <v>6</v>
      </c>
      <c r="AC72" s="79">
        <v>1000</v>
      </c>
      <c r="AD72" s="79">
        <v>0</v>
      </c>
      <c r="AE72" s="167">
        <v>250</v>
      </c>
      <c r="AF72" s="84" t="str">
        <f>A72</f>
        <v>Group assumed spending on spectrum*</v>
      </c>
    </row>
    <row r="73" spans="1:32" s="94" customFormat="1" ht="18" customHeight="1" x14ac:dyDescent="0.3">
      <c r="A73" s="168"/>
      <c r="B73" s="169"/>
      <c r="C73" s="169"/>
      <c r="D73" s="169"/>
      <c r="E73" s="169"/>
      <c r="F73" s="169"/>
      <c r="G73" s="169"/>
      <c r="H73" s="169"/>
      <c r="I73" s="169"/>
      <c r="J73" s="169"/>
      <c r="K73" s="169"/>
      <c r="L73" s="170"/>
      <c r="M73" s="169"/>
      <c r="N73" s="169"/>
      <c r="O73" s="169"/>
      <c r="P73" s="169"/>
      <c r="Q73" s="170"/>
      <c r="R73" s="169"/>
      <c r="S73" s="169"/>
      <c r="T73" s="169"/>
      <c r="U73" s="169"/>
      <c r="V73" s="170"/>
      <c r="W73" s="169"/>
      <c r="X73" s="169"/>
      <c r="Y73" s="169"/>
      <c r="Z73" s="169"/>
      <c r="AA73" s="170"/>
      <c r="AB73" s="169"/>
      <c r="AC73" s="169"/>
      <c r="AD73" s="169"/>
      <c r="AE73" s="171"/>
      <c r="AF73" s="169"/>
    </row>
    <row r="74" spans="1:32" ht="15.5" x14ac:dyDescent="0.35">
      <c r="A74" s="95" t="s">
        <v>49</v>
      </c>
      <c r="B74" s="96"/>
      <c r="C74" s="97"/>
      <c r="D74" s="97"/>
      <c r="E74" s="97"/>
      <c r="F74" s="98"/>
      <c r="G74" s="99"/>
      <c r="H74" s="98"/>
      <c r="I74" s="98"/>
      <c r="J74" s="98"/>
      <c r="K74" s="97"/>
      <c r="L74" s="99"/>
      <c r="M74" s="98"/>
      <c r="N74" s="98"/>
      <c r="O74" s="98"/>
      <c r="P74" s="97"/>
      <c r="Q74" s="99"/>
      <c r="R74" s="98"/>
      <c r="S74" s="98"/>
      <c r="T74" s="98"/>
      <c r="U74" s="97"/>
      <c r="V74" s="99"/>
      <c r="W74" s="98"/>
      <c r="X74" s="98"/>
      <c r="Y74" s="98"/>
      <c r="Z74" s="97"/>
      <c r="AA74" s="99"/>
      <c r="AB74" s="98"/>
      <c r="AC74" s="98"/>
      <c r="AD74" s="98"/>
      <c r="AE74" s="102"/>
      <c r="AF74" s="103" t="str">
        <f>A74</f>
        <v>Bottom Line [€ million]</v>
      </c>
    </row>
    <row r="75" spans="1:32" ht="15" customHeight="1" x14ac:dyDescent="0.35">
      <c r="A75" s="71" t="s">
        <v>50</v>
      </c>
      <c r="B75" s="172">
        <v>6215.385775837196</v>
      </c>
      <c r="C75" s="36">
        <v>13</v>
      </c>
      <c r="D75" s="36">
        <v>6812.581755226729</v>
      </c>
      <c r="E75" s="36">
        <v>5849.9770558185101</v>
      </c>
      <c r="F75" s="106">
        <v>6233.5203784656187</v>
      </c>
      <c r="G75" s="68">
        <v>24758.874723315894</v>
      </c>
      <c r="H75" s="36">
        <v>15</v>
      </c>
      <c r="I75" s="36">
        <v>26603.705328518296</v>
      </c>
      <c r="J75" s="36">
        <v>17232.586226503754</v>
      </c>
      <c r="K75" s="56">
        <v>24328.637706976624</v>
      </c>
      <c r="L75" s="70">
        <v>24500</v>
      </c>
      <c r="M75" s="36">
        <v>15</v>
      </c>
      <c r="N75" s="36">
        <v>26848.839935294196</v>
      </c>
      <c r="O75" s="36">
        <v>16924.981373857379</v>
      </c>
      <c r="P75" s="56">
        <v>24068.960611939761</v>
      </c>
      <c r="Q75" s="70">
        <v>24500</v>
      </c>
      <c r="R75" s="36">
        <v>15</v>
      </c>
      <c r="S75" s="36">
        <v>25910.580927200201</v>
      </c>
      <c r="T75" s="36">
        <v>15974.614679604747</v>
      </c>
      <c r="U75" s="56">
        <v>23870.166337465387</v>
      </c>
      <c r="V75" s="70">
        <v>24575</v>
      </c>
      <c r="W75" s="36">
        <v>14</v>
      </c>
      <c r="X75" s="36">
        <v>26438.358237938901</v>
      </c>
      <c r="Y75" s="36">
        <v>15402.229250111646</v>
      </c>
      <c r="Z75" s="56">
        <v>23816.544818229082</v>
      </c>
      <c r="AA75" s="70">
        <v>25068.350740039801</v>
      </c>
      <c r="AB75" s="36">
        <v>7</v>
      </c>
      <c r="AC75" s="36">
        <v>26232.861905307356</v>
      </c>
      <c r="AD75" s="36">
        <v>24117.469218607519</v>
      </c>
      <c r="AE75" s="55">
        <v>25012.92120431508</v>
      </c>
      <c r="AF75" s="72" t="str">
        <f>A75</f>
        <v>Group adj. D&amp;A</v>
      </c>
    </row>
    <row r="76" spans="1:32" ht="14.5" x14ac:dyDescent="0.35">
      <c r="A76" s="71" t="s">
        <v>51</v>
      </c>
      <c r="B76" s="68">
        <v>5356</v>
      </c>
      <c r="C76" s="36">
        <v>13</v>
      </c>
      <c r="D76" s="36">
        <v>5619.4416608144475</v>
      </c>
      <c r="E76" s="36">
        <v>4799.1377003553962</v>
      </c>
      <c r="F76" s="106">
        <v>5289.7517324400333</v>
      </c>
      <c r="G76" s="68">
        <v>22098.834588887017</v>
      </c>
      <c r="H76" s="36">
        <v>16</v>
      </c>
      <c r="I76" s="36">
        <v>25078.907028318994</v>
      </c>
      <c r="J76" s="36">
        <v>20649.856650306894</v>
      </c>
      <c r="K76" s="56">
        <v>22112.387043725714</v>
      </c>
      <c r="L76" s="70">
        <v>24744.52263617517</v>
      </c>
      <c r="M76" s="36">
        <v>16</v>
      </c>
      <c r="N76" s="36">
        <v>27457.80380845844</v>
      </c>
      <c r="O76" s="36">
        <v>22472.783057154164</v>
      </c>
      <c r="P76" s="56">
        <v>24703.962482513671</v>
      </c>
      <c r="Q76" s="70">
        <v>27035.579677109901</v>
      </c>
      <c r="R76" s="36">
        <v>16</v>
      </c>
      <c r="S76" s="36">
        <v>29571.986895614536</v>
      </c>
      <c r="T76" s="36">
        <v>23032.508486646944</v>
      </c>
      <c r="U76" s="56">
        <v>26916.549287438309</v>
      </c>
      <c r="V76" s="70">
        <v>29927.545259263548</v>
      </c>
      <c r="W76" s="36">
        <v>14</v>
      </c>
      <c r="X76" s="36">
        <v>32744.158174315591</v>
      </c>
      <c r="Y76" s="36">
        <v>22960.596500187436</v>
      </c>
      <c r="Z76" s="56">
        <v>29326.851106352009</v>
      </c>
      <c r="AA76" s="70">
        <v>29706.549723906392</v>
      </c>
      <c r="AB76" s="36">
        <v>7</v>
      </c>
      <c r="AC76" s="36">
        <v>34283.70685936731</v>
      </c>
      <c r="AD76" s="36">
        <v>22611.82873937186</v>
      </c>
      <c r="AE76" s="55">
        <v>29017.982259495377</v>
      </c>
      <c r="AF76" s="72" t="str">
        <f>A76</f>
        <v>Group adj. EBIT</v>
      </c>
    </row>
    <row r="77" spans="1:32" ht="14.5" x14ac:dyDescent="0.35">
      <c r="A77" s="73" t="s">
        <v>52</v>
      </c>
      <c r="B77" s="163">
        <v>1618.4970583503173</v>
      </c>
      <c r="C77" s="164">
        <v>12</v>
      </c>
      <c r="D77" s="164">
        <v>2969.9431207327871</v>
      </c>
      <c r="E77" s="164">
        <v>330.13061658051015</v>
      </c>
      <c r="F77" s="83">
        <v>1563.6922813716749</v>
      </c>
      <c r="G77" s="165">
        <v>6835.6491852531326</v>
      </c>
      <c r="H77" s="79">
        <v>14</v>
      </c>
      <c r="I77" s="79">
        <v>9268.099235624315</v>
      </c>
      <c r="J77" s="79">
        <v>5119.4859999364999</v>
      </c>
      <c r="K77" s="166">
        <v>6842.2418868418481</v>
      </c>
      <c r="L77" s="81">
        <v>8261.3344910358592</v>
      </c>
      <c r="M77" s="79">
        <v>14</v>
      </c>
      <c r="N77" s="79">
        <v>9501.8836905360531</v>
      </c>
      <c r="O77" s="79">
        <v>6661.7867829991455</v>
      </c>
      <c r="P77" s="166">
        <v>8119.0100371435492</v>
      </c>
      <c r="Q77" s="81">
        <v>9437.5488407450284</v>
      </c>
      <c r="R77" s="79">
        <v>14</v>
      </c>
      <c r="S77" s="79">
        <v>10348.378955124634</v>
      </c>
      <c r="T77" s="79">
        <v>6970.9119855281569</v>
      </c>
      <c r="U77" s="166">
        <v>9206.9507088192531</v>
      </c>
      <c r="V77" s="81">
        <v>10328.124508539653</v>
      </c>
      <c r="W77" s="79">
        <v>13</v>
      </c>
      <c r="X77" s="79">
        <v>11850.123241594567</v>
      </c>
      <c r="Y77" s="79">
        <v>8886.1504333166304</v>
      </c>
      <c r="Z77" s="166">
        <v>10442.813378010131</v>
      </c>
      <c r="AA77" s="81">
        <v>10287.708390042189</v>
      </c>
      <c r="AB77" s="79">
        <v>7</v>
      </c>
      <c r="AC77" s="79">
        <v>13521.11423897464</v>
      </c>
      <c r="AD77" s="79">
        <v>8951.4348296236785</v>
      </c>
      <c r="AE77" s="167">
        <v>10532.565383520285</v>
      </c>
      <c r="AF77" s="72"/>
    </row>
    <row r="78" spans="1:32" ht="14.5" x14ac:dyDescent="0.35">
      <c r="A78" s="173" t="s">
        <v>53</v>
      </c>
      <c r="B78" s="68">
        <v>1898.348669900653</v>
      </c>
      <c r="C78" s="36">
        <v>8</v>
      </c>
      <c r="D78" s="36">
        <v>2037.162729578316</v>
      </c>
      <c r="E78" s="36">
        <v>983.84121353712612</v>
      </c>
      <c r="F78" s="106">
        <v>1781.5481543665278</v>
      </c>
      <c r="G78" s="68">
        <v>8686.6977579670529</v>
      </c>
      <c r="H78" s="36">
        <v>10</v>
      </c>
      <c r="I78" s="36">
        <v>10538.32510429705</v>
      </c>
      <c r="J78" s="36">
        <v>4710.8801860810654</v>
      </c>
      <c r="K78" s="56">
        <v>8574.0971399449609</v>
      </c>
      <c r="L78" s="70">
        <v>11383.962272542009</v>
      </c>
      <c r="M78" s="36">
        <v>10</v>
      </c>
      <c r="N78" s="36">
        <v>12709.456413034697</v>
      </c>
      <c r="O78" s="36">
        <v>6156.8531029706046</v>
      </c>
      <c r="P78" s="56">
        <v>10974.339421526678</v>
      </c>
      <c r="Q78" s="70">
        <v>13351.656822204284</v>
      </c>
      <c r="R78" s="36">
        <v>10</v>
      </c>
      <c r="S78" s="36">
        <v>14229.148080986804</v>
      </c>
      <c r="T78" s="36">
        <v>7153.4574706108851</v>
      </c>
      <c r="U78" s="56">
        <v>12343.527592117543</v>
      </c>
      <c r="V78" s="70">
        <v>15282.434548152483</v>
      </c>
      <c r="W78" s="36">
        <v>9</v>
      </c>
      <c r="X78" s="36">
        <v>16506.38787689327</v>
      </c>
      <c r="Y78" s="36">
        <v>8144.0717569964627</v>
      </c>
      <c r="Z78" s="56">
        <v>14140.661978502705</v>
      </c>
      <c r="AA78" s="70">
        <v>15017.781654311544</v>
      </c>
      <c r="AB78" s="36">
        <v>4</v>
      </c>
      <c r="AC78" s="36">
        <v>18315.665115224259</v>
      </c>
      <c r="AD78" s="36">
        <v>12412.815397425806</v>
      </c>
      <c r="AE78" s="55">
        <v>15191.010955318288</v>
      </c>
      <c r="AF78" s="5"/>
    </row>
    <row r="79" spans="1:32" ht="14.5" x14ac:dyDescent="0.35">
      <c r="A79" s="73" t="s">
        <v>54</v>
      </c>
      <c r="B79" s="163">
        <v>1817.9028698045859</v>
      </c>
      <c r="C79" s="164">
        <v>12</v>
      </c>
      <c r="D79" s="164">
        <v>2151.7038544803145</v>
      </c>
      <c r="E79" s="164">
        <v>1082.1475786547026</v>
      </c>
      <c r="F79" s="83">
        <v>1771.865260358448</v>
      </c>
      <c r="G79" s="165">
        <v>8071.025800392149</v>
      </c>
      <c r="H79" s="79">
        <v>14</v>
      </c>
      <c r="I79" s="79">
        <v>9090.9522410667705</v>
      </c>
      <c r="J79" s="79">
        <v>5834.6135858638709</v>
      </c>
      <c r="K79" s="166">
        <v>7940.2299092853737</v>
      </c>
      <c r="L79" s="81">
        <v>9164.5949729158274</v>
      </c>
      <c r="M79" s="79">
        <v>14</v>
      </c>
      <c r="N79" s="79">
        <v>10787</v>
      </c>
      <c r="O79" s="79">
        <v>7607.7482248273072</v>
      </c>
      <c r="P79" s="166">
        <v>9188.5347942071294</v>
      </c>
      <c r="Q79" s="81">
        <v>10062.983242559589</v>
      </c>
      <c r="R79" s="79">
        <v>14</v>
      </c>
      <c r="S79" s="79">
        <v>11694</v>
      </c>
      <c r="T79" s="79">
        <v>7725.9974478937456</v>
      </c>
      <c r="U79" s="166">
        <v>10173.184918024577</v>
      </c>
      <c r="V79" s="81">
        <v>11304.617634681799</v>
      </c>
      <c r="W79" s="79">
        <v>12</v>
      </c>
      <c r="X79" s="79">
        <v>13018.541446269699</v>
      </c>
      <c r="Y79" s="79">
        <v>9236.1504333166304</v>
      </c>
      <c r="Z79" s="166">
        <v>11281.339366204715</v>
      </c>
      <c r="AA79" s="81">
        <v>11101.708390042189</v>
      </c>
      <c r="AB79" s="79">
        <v>7</v>
      </c>
      <c r="AC79" s="79">
        <v>14835.11423897464</v>
      </c>
      <c r="AD79" s="79">
        <v>9301.4348296236785</v>
      </c>
      <c r="AE79" s="167">
        <v>11481.574698062019</v>
      </c>
      <c r="AF79" s="5"/>
    </row>
    <row r="80" spans="1:32" ht="14.5" x14ac:dyDescent="0.35">
      <c r="A80" s="173" t="s">
        <v>55</v>
      </c>
      <c r="B80" s="68">
        <v>1962.2822696894077</v>
      </c>
      <c r="C80" s="36">
        <v>3</v>
      </c>
      <c r="D80" s="36">
        <v>2417.2239442580076</v>
      </c>
      <c r="E80" s="36">
        <v>1018.9181685905392</v>
      </c>
      <c r="F80" s="106">
        <v>1799.4747941793182</v>
      </c>
      <c r="G80" s="68">
        <v>9079.9995207092124</v>
      </c>
      <c r="H80" s="36">
        <v>4</v>
      </c>
      <c r="I80" s="36">
        <v>9974.6468320723743</v>
      </c>
      <c r="J80" s="36">
        <v>4587.4288156377979</v>
      </c>
      <c r="K80" s="56">
        <v>8180.5186722821491</v>
      </c>
      <c r="L80" s="70">
        <v>11019.318444746208</v>
      </c>
      <c r="M80" s="36">
        <v>4</v>
      </c>
      <c r="N80" s="36">
        <v>12088.956082448332</v>
      </c>
      <c r="O80" s="36">
        <v>5600.3517837577647</v>
      </c>
      <c r="P80" s="56">
        <v>9931.9861889246295</v>
      </c>
      <c r="Q80" s="70">
        <v>11932.109453658995</v>
      </c>
      <c r="R80" s="36">
        <v>4</v>
      </c>
      <c r="S80" s="36">
        <v>13979.148080986804</v>
      </c>
      <c r="T80" s="36">
        <v>6504.5212204810086</v>
      </c>
      <c r="U80" s="56">
        <v>11086.97205219645</v>
      </c>
      <c r="V80" s="70">
        <v>12779.687574106874</v>
      </c>
      <c r="W80" s="36">
        <v>4</v>
      </c>
      <c r="X80" s="36">
        <v>16506.38787689327</v>
      </c>
      <c r="Y80" s="36">
        <v>7433.9398224731785</v>
      </c>
      <c r="Z80" s="56">
        <v>12374.925711895048</v>
      </c>
      <c r="AA80" s="70">
        <v>13576.487502817188</v>
      </c>
      <c r="AB80" s="36">
        <v>2</v>
      </c>
      <c r="AC80" s="36">
        <v>15299.274108208569</v>
      </c>
      <c r="AD80" s="36">
        <v>11853.700897425806</v>
      </c>
      <c r="AE80" s="55">
        <v>13576.487502817188</v>
      </c>
      <c r="AF80" s="5"/>
    </row>
    <row r="81" spans="1:32" s="183" customFormat="1" ht="15" thickBot="1" x14ac:dyDescent="0.4">
      <c r="A81" s="73" t="s">
        <v>56</v>
      </c>
      <c r="B81" s="174">
        <v>0.37046402403195006</v>
      </c>
      <c r="C81" s="164">
        <v>10</v>
      </c>
      <c r="D81" s="175">
        <v>0.43276425069998281</v>
      </c>
      <c r="E81" s="175">
        <v>0.29450788346364776</v>
      </c>
      <c r="F81" s="176">
        <v>0.3705994658544986</v>
      </c>
      <c r="G81" s="177">
        <v>1.6169924091785399</v>
      </c>
      <c r="H81" s="79">
        <v>12</v>
      </c>
      <c r="I81" s="178">
        <v>1.7031908716347384</v>
      </c>
      <c r="J81" s="178">
        <v>1.5164070822478704</v>
      </c>
      <c r="K81" s="179">
        <v>1.6147720385232118</v>
      </c>
      <c r="L81" s="180">
        <v>1.8513138214788181</v>
      </c>
      <c r="M81" s="79">
        <v>12</v>
      </c>
      <c r="N81" s="178">
        <v>2.1800000000000002</v>
      </c>
      <c r="O81" s="178">
        <v>1.5258219464154246</v>
      </c>
      <c r="P81" s="179">
        <v>1.8563331393553077</v>
      </c>
      <c r="Q81" s="180">
        <v>2.0359643173823905</v>
      </c>
      <c r="R81" s="79">
        <v>12</v>
      </c>
      <c r="S81" s="178">
        <v>2.36</v>
      </c>
      <c r="T81" s="178">
        <v>1.5495381965290305</v>
      </c>
      <c r="U81" s="179">
        <v>2.0395124903615351</v>
      </c>
      <c r="V81" s="180">
        <v>2.2963955034841002</v>
      </c>
      <c r="W81" s="79">
        <v>10</v>
      </c>
      <c r="X81" s="178">
        <v>2.6183711677935837</v>
      </c>
      <c r="Y81" s="178">
        <v>1.9190007133423292</v>
      </c>
      <c r="Z81" s="179">
        <v>2.25450451152859</v>
      </c>
      <c r="AA81" s="180">
        <v>2.2263711363198193</v>
      </c>
      <c r="AB81" s="79">
        <v>7</v>
      </c>
      <c r="AC81" s="178">
        <v>2.9837317455701209</v>
      </c>
      <c r="AD81" s="178">
        <v>1.9325648929199415</v>
      </c>
      <c r="AE81" s="181">
        <v>2.3470417957143961</v>
      </c>
      <c r="AF81" s="182"/>
    </row>
    <row r="82" spans="1:32" ht="12.75" customHeight="1" x14ac:dyDescent="0.3">
      <c r="A82" s="189" t="s">
        <v>5</v>
      </c>
      <c r="B82" s="189"/>
      <c r="C82" s="189"/>
      <c r="D82" s="189"/>
      <c r="E82" s="189"/>
      <c r="F82" s="189"/>
      <c r="G82" s="189"/>
      <c r="H82" s="189"/>
      <c r="I82" s="189"/>
      <c r="J82" s="189"/>
      <c r="K82" s="189"/>
      <c r="L82" s="189"/>
      <c r="M82" s="5"/>
      <c r="N82" s="5"/>
      <c r="O82" s="5"/>
      <c r="P82" s="5"/>
      <c r="Q82" s="5"/>
      <c r="R82" s="5"/>
      <c r="S82" s="5"/>
      <c r="T82" s="5"/>
      <c r="U82" s="5"/>
      <c r="V82" s="5"/>
      <c r="W82" s="5"/>
      <c r="X82" s="5"/>
      <c r="Y82" s="5"/>
      <c r="Z82" s="5"/>
      <c r="AA82" s="5"/>
      <c r="AB82" s="5"/>
      <c r="AC82" s="5"/>
      <c r="AD82" s="5"/>
      <c r="AE82" s="5"/>
      <c r="AF82" s="5"/>
    </row>
    <row r="83" spans="1:32" ht="14.5" x14ac:dyDescent="0.35">
      <c r="A83" s="184"/>
      <c r="B83" s="8"/>
      <c r="C83" s="185"/>
      <c r="D83" s="185"/>
      <c r="E83" s="185"/>
      <c r="F83" s="185"/>
      <c r="G83" s="185"/>
      <c r="H83" s="185"/>
      <c r="I83" s="185"/>
      <c r="J83" s="185"/>
      <c r="K83" s="185"/>
      <c r="L83" s="186"/>
      <c r="M83" s="185"/>
      <c r="N83" s="185"/>
      <c r="O83" s="185"/>
      <c r="P83" s="185"/>
      <c r="Q83" s="185"/>
      <c r="R83" s="185"/>
      <c r="S83" s="185"/>
      <c r="T83" s="185"/>
      <c r="U83" s="185"/>
      <c r="V83" s="185"/>
      <c r="W83" s="185"/>
      <c r="X83" s="185"/>
      <c r="Y83" s="185"/>
      <c r="Z83" s="185"/>
      <c r="AA83" s="185"/>
      <c r="AB83" s="185"/>
      <c r="AC83" s="185"/>
      <c r="AD83" s="185"/>
      <c r="AE83" s="185"/>
      <c r="AF83" s="5"/>
    </row>
  </sheetData>
  <mergeCells count="2">
    <mergeCell ref="A1:AF2"/>
    <mergeCell ref="A82:L82"/>
  </mergeCells>
  <pageMargins left="0.31496062992125984" right="0.31496062992125984" top="0.31496062992125984" bottom="0.31496062992125984" header="0.11811023622047245" footer="0.11811023622047245"/>
  <pageSetup paperSize="8" scale="67" orientation="landscape" r:id="rId1"/>
  <headerFooter>
    <oddHeader>&amp;L&amp;"Arial,Fett"&amp;20Consensus Details Q1 and FY 2023 - 2027</oddHeader>
    <oddFooter>&amp;L&amp;D</oddFooter>
  </headerFooter>
  <colBreaks count="1" manualBreakCount="1">
    <brk id="3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D5F6D7041CB74FA024D6A5A268A2CC" ma:contentTypeVersion="21" ma:contentTypeDescription="Ein neues Dokument erstellen." ma:contentTypeScope="" ma:versionID="7276ea88995b1e6fcf5d0922cb090e5d">
  <xsd:schema xmlns:xsd="http://www.w3.org/2001/XMLSchema" xmlns:xs="http://www.w3.org/2001/XMLSchema" xmlns:p="http://schemas.microsoft.com/office/2006/metadata/properties" xmlns:ns2="208e050b-f7ba-418a-9781-8bbecc53a0a0" xmlns:ns3="67cf9329-558c-4af1-badf-c8c6c88f9364" targetNamespace="http://schemas.microsoft.com/office/2006/metadata/properties" ma:root="true" ma:fieldsID="b4228762c216cffa5a7f0daa9c260202" ns2:_="" ns3:_="">
    <xsd:import namespace="208e050b-f7ba-418a-9781-8bbecc53a0a0"/>
    <xsd:import namespace="67cf9329-558c-4af1-badf-c8c6c88f93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e050b-f7ba-418a-9781-8bbecc53a0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55a6c181-b3a6-4e6d-958a-84db063416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cf9329-558c-4af1-badf-c8c6c88f936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be6e14d3-4323-48ca-bb15-7459229e8bbb}" ma:internalName="TaxCatchAll" ma:showField="CatchAllData" ma:web="67cf9329-558c-4af1-badf-c8c6c88f93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08e050b-f7ba-418a-9781-8bbecc53a0a0">
      <Terms xmlns="http://schemas.microsoft.com/office/infopath/2007/PartnerControls"/>
    </lcf76f155ced4ddcb4097134ff3c332f>
    <TaxCatchAll xmlns="67cf9329-558c-4af1-badf-c8c6c88f936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2748E6-F943-4FB5-9816-9ABC25F4E5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e050b-f7ba-418a-9781-8bbecc53a0a0"/>
    <ds:schemaRef ds:uri="67cf9329-558c-4af1-badf-c8c6c88f93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621108-69E9-4CED-BCD2-6D7DF6E3B5B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67cf9329-558c-4af1-badf-c8c6c88f9364"/>
    <ds:schemaRef ds:uri="208e050b-f7ba-418a-9781-8bbecc53a0a0"/>
    <ds:schemaRef ds:uri="http://www.w3.org/XML/1998/namespace"/>
    <ds:schemaRef ds:uri="http://purl.org/dc/dcmitype/"/>
  </ds:schemaRefs>
</ds:datastoreItem>
</file>

<file path=customXml/itemProps3.xml><?xml version="1.0" encoding="utf-8"?>
<ds:datastoreItem xmlns:ds="http://schemas.openxmlformats.org/officeDocument/2006/customXml" ds:itemID="{783698CD-41B1-46F1-BF78-1A520ADC61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Overview Ys</vt:lpstr>
      <vt:lpstr>'Overview Ys'!Print_Area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Makarenko, Tetiana</dc:creator>
  <cp:lastModifiedBy>Makarenko, Tetiana</cp:lastModifiedBy>
  <cp:lastPrinted>2023-05-02T17:48:27Z</cp:lastPrinted>
  <dcterms:created xsi:type="dcterms:W3CDTF">2023-05-02T17:36:35Z</dcterms:created>
  <dcterms:modified xsi:type="dcterms:W3CDTF">2023-05-02T18:19:13Z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0x01010019D5F6D7041CB74FA024D6A5A268A2CC</vt:lpwstr>
  </property>
</Properties>
</file>