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telekom.sharepoint.de/sites/GIR/Freigegebene Dokumente/2020/10_ DT Results/Q2_2020/12_Consensus/"/>
    </mc:Choice>
  </mc:AlternateContent>
  <xr:revisionPtr revIDLastSave="1" documentId="8_{4D49B5A8-969C-4794-9D25-9F9766C6F8F6}" xr6:coauthVersionLast="44" xr6:coauthVersionMax="44" xr10:uidLastSave="{C5F0A6AA-93C2-4406-ABFE-BC22DCCB8612}"/>
  <bookViews>
    <workbookView xWindow="-120" yWindow="-120" windowWidth="25440" windowHeight="15390" xr2:uid="{091B4934-4222-4295-8DD8-844F3D7AE13F}"/>
  </bookViews>
  <sheets>
    <sheet name="Overview Ys" sheetId="1" r:id="rId1"/>
  </sheets>
  <definedNames>
    <definedName name="_xlnm.Print_Area" localSheetId="0">'Overview Ys'!$A$1:$AF$77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76" i="1" l="1"/>
  <c r="AF75" i="1"/>
  <c r="AF74" i="1"/>
  <c r="AF73" i="1"/>
  <c r="AF72" i="1"/>
  <c r="AF70" i="1"/>
  <c r="AF69" i="1"/>
  <c r="AF68" i="1"/>
  <c r="AF67" i="1"/>
  <c r="AF66" i="1"/>
  <c r="AF65" i="1"/>
  <c r="AF64" i="1"/>
  <c r="AF63" i="1"/>
  <c r="AF62" i="1"/>
  <c r="AF61" i="1"/>
  <c r="AF60" i="1"/>
  <c r="AF58" i="1"/>
  <c r="AF57" i="1"/>
  <c r="AF56" i="1"/>
  <c r="AF55" i="1"/>
  <c r="AF54" i="1"/>
  <c r="AF53" i="1"/>
  <c r="AF52" i="1"/>
  <c r="AF51" i="1"/>
  <c r="AF50" i="1"/>
  <c r="AF48" i="1"/>
  <c r="AF47" i="1"/>
  <c r="AF46" i="1"/>
  <c r="AF45" i="1"/>
  <c r="AF44" i="1"/>
  <c r="AF43" i="1"/>
  <c r="AF42" i="1"/>
  <c r="AF41" i="1"/>
  <c r="AF40" i="1"/>
  <c r="AF39" i="1"/>
  <c r="AF38" i="1"/>
  <c r="AF37" i="1"/>
  <c r="AF36" i="1"/>
  <c r="AF35" i="1"/>
  <c r="AF34" i="1"/>
  <c r="AF33" i="1"/>
  <c r="AF31" i="1"/>
  <c r="AF30" i="1"/>
  <c r="AF29" i="1"/>
  <c r="AF28" i="1"/>
  <c r="AF27" i="1"/>
  <c r="AF26" i="1"/>
  <c r="AF25" i="1"/>
  <c r="AF23" i="1"/>
  <c r="AF22" i="1"/>
  <c r="AF21" i="1"/>
  <c r="AF20" i="1"/>
  <c r="AF19" i="1"/>
  <c r="AF18" i="1"/>
  <c r="AF17" i="1"/>
  <c r="AF16" i="1"/>
  <c r="AF15" i="1"/>
  <c r="AF14" i="1"/>
  <c r="AF13" i="1"/>
  <c r="AF12" i="1"/>
  <c r="AF11" i="1"/>
  <c r="AF10" i="1"/>
  <c r="AF9" i="1"/>
  <c r="AF8" i="1"/>
  <c r="AF7" i="1"/>
  <c r="AF6" i="1"/>
  <c r="AF5" i="1"/>
</calcChain>
</file>

<file path=xl/sharedStrings.xml><?xml version="1.0" encoding="utf-8"?>
<sst xmlns="http://schemas.openxmlformats.org/spreadsheetml/2006/main" count="108" uniqueCount="66">
  <si>
    <r>
      <rPr>
        <b/>
        <sz val="12"/>
        <rFont val="Arial"/>
        <family val="2"/>
      </rPr>
      <t>Disclaimer</t>
    </r>
    <r>
      <rPr>
        <sz val="12"/>
        <rFont val="Arial"/>
        <family val="2"/>
      </rPr>
      <t>: This document had been issued by Deutsche Telekom AG for information purposed only and is not intended to constitute investment advice. It is based on estimates and forecasts of various analysts regarding our revenues, earnings and business developments. Such estimates and forecasts cannot be independently verified by reason of the subjective character. Deutsche Telekom gives no guarantee, representation or warranty and is not responsible or liable as to its accuracy and completeness.</t>
    </r>
  </si>
  <si>
    <t xml:space="preserve"> # of estimates</t>
  </si>
  <si>
    <t>High</t>
  </si>
  <si>
    <t>Low</t>
  </si>
  <si>
    <t>Average</t>
  </si>
  <si>
    <t xml:space="preserve">*Please only include spectrum cost projections which are included in your net debt forecast
</t>
  </si>
  <si>
    <t>Disclaimer</t>
  </si>
  <si>
    <t xml:space="preserve">This document had been issued by Deutsche Telekom AG for information purposed only and is not intended to constitute investment advice. It is based on estimates and forecasts of various analysts regarding our revenues, earnings and business developments. </t>
  </si>
  <si>
    <t>duch edtimated and forecadtd cannot be independently verified by readon of the dubjective character. Deutdche Telekom gived no guarantee, repredentation or warranty and id not redpondible or liable ad to itd accuracy and completenedd.</t>
  </si>
  <si>
    <t>Haftungsausschluss</t>
  </si>
  <si>
    <t>Dieses Dokument wurde von der Deutschen Telekom AG ausschließlich zu Informationszwecken erstellt und dient keinesfalls der Anlageberatung. Es beruht auf der Bewertung der bisherigen und Einschätzung der zukünftigen Umsatz-, Gewinn- und</t>
  </si>
  <si>
    <t>Geschäftsentwicklung durch verschiedene Börsenanalysten. Die Bewertungen und Einschätzungen sind wegen ihres subjektiven Charakters einer unabhängigen Verifizierung nicht zugänglich. Trotz sorgfältiger Prüfung kann die Deutsche Telekom AG keine Garantie,</t>
  </si>
  <si>
    <t>Zusicherung oder Gewährleistung für die Vollständigkeit und Richtigkeit abgeben; eine Verantwortlichkeit und Haftung ist folglich insoweit ausgeschlossen.</t>
  </si>
  <si>
    <t>Q2</t>
  </si>
  <si>
    <t>FY 20</t>
  </si>
  <si>
    <t>FY 21</t>
  </si>
  <si>
    <t>FY 22</t>
  </si>
  <si>
    <t>FY 23</t>
  </si>
  <si>
    <t>FY 24</t>
  </si>
  <si>
    <t>Gross Revs [€ million]</t>
  </si>
  <si>
    <t>Germany</t>
  </si>
  <si>
    <t>Total Service revs</t>
  </si>
  <si>
    <t>MSR growth YoY in %</t>
  </si>
  <si>
    <t>Mobile Contract Net Adds (own-branded) ['000]</t>
  </si>
  <si>
    <t>Retail Line Losses ['000]</t>
  </si>
  <si>
    <t>BB retail Net Adds DT ['000]</t>
  </si>
  <si>
    <t>TMUS (gross revs in €)</t>
  </si>
  <si>
    <t>Gross revs in $ (US GAAP)</t>
  </si>
  <si>
    <t>Service revs in $ (US GAAP)</t>
  </si>
  <si>
    <t>$-FX-Rate: 1 Euro for ...</t>
  </si>
  <si>
    <t>Europe</t>
  </si>
  <si>
    <t>Group Development</t>
  </si>
  <si>
    <t>NL</t>
  </si>
  <si>
    <t>GD Towers</t>
  </si>
  <si>
    <t>T-Systems</t>
  </si>
  <si>
    <t>GHS</t>
  </si>
  <si>
    <t>Reconciliation</t>
  </si>
  <si>
    <t>Group revs</t>
  </si>
  <si>
    <t>Net Revs [€ million]</t>
  </si>
  <si>
    <t>TMUS</t>
  </si>
  <si>
    <t>Adj. EBITDA AL [€ million]</t>
  </si>
  <si>
    <t>TMUS in $ (IFRS)</t>
  </si>
  <si>
    <t>TMUS in $ (US GAAP)</t>
  </si>
  <si>
    <t>TMUS ex handset leasing in $ (US GAAP)</t>
  </si>
  <si>
    <t>Group EBITDA AL adj.</t>
  </si>
  <si>
    <t>Group ex TMUS EBITDA AL adj.</t>
  </si>
  <si>
    <t>Group EBITDA adj.</t>
  </si>
  <si>
    <t>Cash Capex [€ million]</t>
  </si>
  <si>
    <t>Group Cash Capex</t>
  </si>
  <si>
    <t>Cash [€ million]</t>
  </si>
  <si>
    <t>Group FCF AL before dividends</t>
  </si>
  <si>
    <t>TMUS reported FCF AL in $ (US GAAP)</t>
  </si>
  <si>
    <t xml:space="preserve">Group ex TMUS FCF AL </t>
  </si>
  <si>
    <t>Group FCF before dividends</t>
  </si>
  <si>
    <t>Dividend per Share</t>
  </si>
  <si>
    <t/>
  </si>
  <si>
    <t>Group Net Debt (incl. leases)</t>
  </si>
  <si>
    <t>Group Net Debt (excl. leases)</t>
  </si>
  <si>
    <t>TMUS Net Debt incl. Leases in $ (US GAAP)</t>
  </si>
  <si>
    <t>TMUS Net Debt excl. Leases in $ (US GAAP)</t>
  </si>
  <si>
    <t>Group assumed spending on spectrum*</t>
  </si>
  <si>
    <t>Bottom Line [€ million]</t>
  </si>
  <si>
    <t>Group adj. D&amp;A</t>
  </si>
  <si>
    <t>Group adj. EBIT</t>
  </si>
  <si>
    <t>Group adj. Net Income (after minorities)</t>
  </si>
  <si>
    <t>Group reported Net Income (after minorities)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</si>
</sst>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 [$€-1]"/>
  </numFmts>
  <fonts count="16" x14ac:knownFonts="1">
    <font>
      <sz val="10"/>
      <name val="Arial"/>
      <family val="2"/>
    </font>
    <font>
      <sz val="10"/>
      <name val="Arial"/>
      <family val="2"/>
    </font>
    <font>
      <sz val="12"/>
      <name val="Arial"/>
      <family val="2"/>
    </font>
    <font>
      <b/>
      <sz val="12"/>
      <name val="Arial"/>
      <family val="2"/>
    </font>
    <font>
      <u/>
      <sz val="10"/>
      <color theme="10"/>
      <name val="Arial"/>
      <family val="2"/>
    </font>
    <font>
      <b/>
      <sz val="11"/>
      <name val="Arial"/>
      <family val="2"/>
    </font>
    <font>
      <b/>
      <sz val="10"/>
      <name val="Arial"/>
      <family val="2"/>
    </font>
    <font>
      <b/>
      <sz val="12"/>
      <color indexed="9"/>
      <name val="Arial"/>
      <family val="2"/>
    </font>
    <font>
      <b/>
      <sz val="20"/>
      <color indexed="9"/>
      <name val="Arial"/>
      <family val="2"/>
    </font>
    <font>
      <b/>
      <sz val="8"/>
      <color indexed="9"/>
      <name val="Arial"/>
      <family val="2"/>
    </font>
    <font>
      <sz val="10"/>
      <color indexed="9"/>
      <name val="Arial"/>
      <family val="2"/>
    </font>
    <font>
      <sz val="11"/>
      <name val="Arial"/>
      <family val="2"/>
    </font>
    <font>
      <b/>
      <sz val="10"/>
      <color theme="0"/>
      <name val="Arial"/>
      <family val="2"/>
    </font>
    <font>
      <b/>
      <sz val="11"/>
      <color theme="0"/>
      <name val="Arial"/>
      <family val="2"/>
    </font>
    <font>
      <sz val="11"/>
      <color theme="0"/>
      <name val="Arial"/>
      <family val="2"/>
    </font>
    <font>
      <sz val="12"/>
      <color indexed="9"/>
      <name val="Arial"/>
      <family val="2"/>
    </font>
  </fonts>
  <fills count="7">
    <fill>
      <patternFill patternType="none"/>
    </fill>
    <fill>
      <patternFill patternType="gray125"/>
    </fill>
    <fill>
      <patternFill patternType="solid">
        <fgColor theme="0"/>
        <bgColor indexed="64"/>
      </patternFill>
    </fill>
    <fill>
      <patternFill patternType="solid">
        <fgColor rgb="FFE20074"/>
        <bgColor indexed="64"/>
      </patternFill>
    </fill>
    <fill>
      <patternFill patternType="solid">
        <fgColor indexed="63"/>
        <bgColor indexed="64"/>
      </patternFill>
    </fill>
    <fill>
      <patternFill patternType="solid">
        <fgColor theme="0" tint="-0.14999847407452621"/>
        <bgColor indexed="64"/>
      </patternFill>
    </fill>
    <fill>
      <patternFill patternType="solid">
        <fgColor theme="4" tint="0.79998168889431442"/>
        <bgColor indexed="64"/>
      </patternFill>
    </fill>
  </fills>
  <borders count="41">
    <border>
      <left/>
      <right/>
      <top/>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medium">
        <color indexed="64"/>
      </bottom>
      <diagonal/>
    </border>
    <border>
      <left/>
      <right style="thin">
        <color indexed="64"/>
      </right>
      <top/>
      <bottom/>
      <diagonal/>
    </border>
    <border>
      <left style="thin">
        <color indexed="64"/>
      </left>
      <right style="thick">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style="thin">
        <color indexed="8"/>
      </bottom>
      <diagonal/>
    </border>
    <border>
      <left/>
      <right style="thin">
        <color indexed="64"/>
      </right>
      <top/>
      <bottom style="thin">
        <color indexed="8"/>
      </bottom>
      <diagonal/>
    </border>
    <border>
      <left/>
      <right style="medium">
        <color indexed="64"/>
      </right>
      <top/>
      <bottom style="thin">
        <color indexed="8"/>
      </bottom>
      <diagonal/>
    </border>
    <border>
      <left/>
      <right/>
      <top/>
      <bottom style="thin">
        <color indexed="8"/>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ck">
        <color indexed="64"/>
      </left>
      <right style="thin">
        <color indexed="64"/>
      </right>
      <top style="thin">
        <color rgb="FFE20074"/>
      </top>
      <bottom/>
      <diagonal/>
    </border>
    <border>
      <left style="medium">
        <color indexed="64"/>
      </left>
      <right style="thin">
        <color indexed="64"/>
      </right>
      <top style="thin">
        <color rgb="FFE20074"/>
      </top>
      <bottom/>
      <diagonal/>
    </border>
    <border>
      <left style="thick">
        <color indexed="64"/>
      </left>
      <right style="thin">
        <color indexed="64"/>
      </right>
      <top/>
      <bottom style="thin">
        <color rgb="FFE20074"/>
      </bottom>
      <diagonal/>
    </border>
    <border>
      <left style="medium">
        <color indexed="64"/>
      </left>
      <right style="thin">
        <color indexed="64"/>
      </right>
      <top/>
      <bottom style="thin">
        <color rgb="FFE2007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rgb="FFE20074"/>
      </top>
      <bottom style="thin">
        <color indexed="8"/>
      </bottom>
      <diagonal/>
    </border>
    <border>
      <left style="medium">
        <color indexed="64"/>
      </left>
      <right style="thin">
        <color indexed="64"/>
      </right>
      <top style="thin">
        <color rgb="FFE20074"/>
      </top>
      <bottom style="thin">
        <color indexed="8"/>
      </bottom>
      <diagonal/>
    </border>
    <border>
      <left style="thin">
        <color indexed="64"/>
      </left>
      <right style="thin">
        <color indexed="64"/>
      </right>
      <top/>
      <bottom style="thin">
        <color indexed="8"/>
      </bottom>
      <diagonal/>
    </border>
    <border>
      <left/>
      <right/>
      <top style="thin">
        <color indexed="8"/>
      </top>
      <bottom/>
      <diagonal/>
    </border>
  </borders>
  <cellStyleXfs count="4">
    <xf numFmtId="0" fontId="0" fillId="0" borderId="0"/>
    <xf numFmtId="9" fontId="1" fillId="0" borderId="0" applyFont="0" applyFill="0" applyBorder="0" applyAlignment="0" applyProtection="0"/>
    <xf numFmtId="0" fontId="1" fillId="0" borderId="0"/>
    <xf numFmtId="0" fontId="4" fillId="0" borderId="0" applyNumberFormat="0" applyFill="0" applyBorder="0" applyAlignment="0" applyProtection="0">
      <alignment vertical="top"/>
      <protection locked="0"/>
    </xf>
  </cellStyleXfs>
  <cellXfs count="159">
    <xf numFmtId="0" fontId="0" fillId="0" borderId="0" xfId="0"/>
    <xf numFmtId="0" fontId="1" fillId="0" borderId="0" xfId="2"/>
    <xf numFmtId="0" fontId="2" fillId="0" borderId="0" xfId="2" applyFont="1"/>
    <xf numFmtId="0" fontId="0" fillId="0" borderId="0" xfId="0" applyAlignment="1">
      <alignment vertical="center"/>
    </xf>
    <xf numFmtId="0" fontId="4" fillId="2" borderId="0" xfId="3" applyFill="1" applyAlignment="1" applyProtection="1"/>
    <xf numFmtId="1" fontId="5" fillId="2" borderId="0" xfId="2" applyNumberFormat="1" applyFont="1" applyFill="1" applyAlignment="1">
      <alignment horizontal="right"/>
    </xf>
    <xf numFmtId="0" fontId="7" fillId="3" borderId="1" xfId="2" applyFont="1" applyFill="1" applyBorder="1" applyAlignment="1">
      <alignment vertical="center"/>
    </xf>
    <xf numFmtId="0" fontId="8" fillId="3" borderId="2" xfId="2" applyFont="1" applyFill="1" applyBorder="1" applyAlignment="1">
      <alignment horizontal="center" vertical="center"/>
    </xf>
    <xf numFmtId="0" fontId="9" fillId="3" borderId="2" xfId="2" applyFont="1" applyFill="1" applyBorder="1" applyAlignment="1">
      <alignment horizontal="center" vertical="center" textRotation="90"/>
    </xf>
    <xf numFmtId="0" fontId="10" fillId="3" borderId="2" xfId="2" applyFont="1" applyFill="1" applyBorder="1" applyAlignment="1">
      <alignment horizontal="center"/>
    </xf>
    <xf numFmtId="0" fontId="8" fillId="3" borderId="2" xfId="2" applyFont="1" applyFill="1" applyBorder="1" applyAlignment="1">
      <alignment horizontal="center" vertical="center" wrapText="1"/>
    </xf>
    <xf numFmtId="0" fontId="10" fillId="3" borderId="3" xfId="2" applyFont="1" applyFill="1" applyBorder="1" applyAlignment="1">
      <alignment horizontal="center"/>
    </xf>
    <xf numFmtId="0" fontId="7" fillId="3" borderId="3" xfId="2" applyFont="1" applyFill="1" applyBorder="1" applyAlignment="1">
      <alignment vertical="center"/>
    </xf>
    <xf numFmtId="0" fontId="7" fillId="4" borderId="4" xfId="2" applyFont="1" applyFill="1" applyBorder="1" applyAlignment="1">
      <alignment vertical="center"/>
    </xf>
    <xf numFmtId="0" fontId="7" fillId="4" borderId="0" xfId="2" applyFont="1" applyFill="1" applyAlignment="1">
      <alignment horizontal="center" vertical="center"/>
    </xf>
    <xf numFmtId="0" fontId="9" fillId="4" borderId="0" xfId="2" applyFont="1" applyFill="1" applyAlignment="1">
      <alignment horizontal="center" vertical="center" textRotation="90"/>
    </xf>
    <xf numFmtId="0" fontId="10" fillId="4" borderId="0" xfId="2" applyFont="1" applyFill="1" applyAlignment="1">
      <alignment horizontal="center"/>
    </xf>
    <xf numFmtId="0" fontId="10" fillId="4" borderId="5" xfId="2" applyFont="1" applyFill="1" applyBorder="1" applyAlignment="1">
      <alignment horizontal="center"/>
    </xf>
    <xf numFmtId="0" fontId="7" fillId="4" borderId="5" xfId="2" applyFont="1" applyFill="1" applyBorder="1" applyAlignment="1">
      <alignment vertical="center"/>
    </xf>
    <xf numFmtId="0" fontId="6" fillId="5" borderId="6" xfId="2" applyFont="1" applyFill="1" applyBorder="1"/>
    <xf numFmtId="3" fontId="5" fillId="5" borderId="5" xfId="2" applyNumberFormat="1" applyFont="1" applyFill="1" applyBorder="1"/>
    <xf numFmtId="3" fontId="11" fillId="5" borderId="5" xfId="2" applyNumberFormat="1" applyFont="1" applyFill="1" applyBorder="1"/>
    <xf numFmtId="3" fontId="11" fillId="5" borderId="7" xfId="2" applyNumberFormat="1" applyFont="1" applyFill="1" applyBorder="1"/>
    <xf numFmtId="3" fontId="11" fillId="5" borderId="5" xfId="2" applyNumberFormat="1" applyFont="1" applyFill="1" applyBorder="1" applyAlignment="1">
      <alignment horizontal="right"/>
    </xf>
    <xf numFmtId="3" fontId="11" fillId="5" borderId="0" xfId="2" applyNumberFormat="1" applyFont="1" applyFill="1"/>
    <xf numFmtId="3" fontId="5" fillId="5" borderId="8" xfId="2" applyNumberFormat="1" applyFont="1" applyFill="1" applyBorder="1"/>
    <xf numFmtId="3" fontId="11" fillId="5" borderId="9" xfId="2" applyNumberFormat="1" applyFont="1" applyFill="1" applyBorder="1"/>
    <xf numFmtId="0" fontId="6" fillId="5" borderId="5" xfId="2" applyFont="1" applyFill="1" applyBorder="1"/>
    <xf numFmtId="0" fontId="1" fillId="0" borderId="6" xfId="2" applyBorder="1" applyAlignment="1">
      <alignment horizontal="left" indent="1"/>
    </xf>
    <xf numFmtId="3" fontId="11" fillId="0" borderId="5" xfId="2" applyNumberFormat="1" applyFont="1" applyBorder="1" applyAlignment="1">
      <alignment horizontal="right"/>
    </xf>
    <xf numFmtId="3" fontId="11" fillId="0" borderId="7" xfId="2" applyNumberFormat="1" applyFont="1" applyBorder="1" applyAlignment="1">
      <alignment horizontal="right"/>
    </xf>
    <xf numFmtId="3" fontId="11" fillId="0" borderId="0" xfId="2" applyNumberFormat="1" applyFont="1" applyAlignment="1">
      <alignment horizontal="right"/>
    </xf>
    <xf numFmtId="3" fontId="11" fillId="5" borderId="8" xfId="2" applyNumberFormat="1" applyFont="1" applyFill="1" applyBorder="1" applyAlignment="1">
      <alignment horizontal="right"/>
    </xf>
    <xf numFmtId="0" fontId="1" fillId="0" borderId="5" xfId="2" applyBorder="1" applyAlignment="1">
      <alignment horizontal="left" indent="1"/>
    </xf>
    <xf numFmtId="164" fontId="1" fillId="0" borderId="6" xfId="1" applyNumberFormat="1" applyBorder="1" applyAlignment="1">
      <alignment horizontal="left" indent="1"/>
    </xf>
    <xf numFmtId="164" fontId="11" fillId="5" borderId="5" xfId="1" applyNumberFormat="1" applyFont="1" applyFill="1" applyBorder="1" applyAlignment="1">
      <alignment horizontal="right"/>
    </xf>
    <xf numFmtId="164" fontId="11" fillId="0" borderId="5" xfId="1" applyNumberFormat="1" applyFont="1" applyBorder="1" applyAlignment="1">
      <alignment horizontal="right"/>
    </xf>
    <xf numFmtId="164" fontId="11" fillId="0" borderId="7" xfId="1" applyNumberFormat="1" applyFont="1" applyBorder="1" applyAlignment="1">
      <alignment horizontal="right"/>
    </xf>
    <xf numFmtId="164" fontId="11" fillId="0" borderId="0" xfId="1" applyNumberFormat="1" applyFont="1" applyAlignment="1">
      <alignment horizontal="right"/>
    </xf>
    <xf numFmtId="164" fontId="11" fillId="5" borderId="8" xfId="1" applyNumberFormat="1" applyFont="1" applyFill="1" applyBorder="1" applyAlignment="1">
      <alignment horizontal="right"/>
    </xf>
    <xf numFmtId="164" fontId="1" fillId="0" borderId="5" xfId="1" applyNumberFormat="1" applyBorder="1" applyAlignment="1">
      <alignment horizontal="left" indent="1"/>
    </xf>
    <xf numFmtId="164" fontId="1" fillId="0" borderId="0" xfId="1" applyNumberFormat="1"/>
    <xf numFmtId="165" fontId="1" fillId="6" borderId="6" xfId="2" applyNumberFormat="1" applyFill="1" applyBorder="1" applyAlignment="1">
      <alignment horizontal="left" indent="1"/>
    </xf>
    <xf numFmtId="1" fontId="5" fillId="6" borderId="5" xfId="2" applyNumberFormat="1" applyFont="1" applyFill="1" applyBorder="1" applyAlignment="1">
      <alignment horizontal="right"/>
    </xf>
    <xf numFmtId="1" fontId="11" fillId="6" borderId="5" xfId="2" applyNumberFormat="1" applyFont="1" applyFill="1" applyBorder="1" applyAlignment="1">
      <alignment horizontal="right"/>
    </xf>
    <xf numFmtId="1" fontId="11" fillId="6" borderId="7" xfId="2" applyNumberFormat="1" applyFont="1" applyFill="1" applyBorder="1" applyAlignment="1">
      <alignment horizontal="right"/>
    </xf>
    <xf numFmtId="1" fontId="11" fillId="6" borderId="0" xfId="2" applyNumberFormat="1" applyFont="1" applyFill="1" applyAlignment="1">
      <alignment horizontal="right"/>
    </xf>
    <xf numFmtId="1" fontId="5" fillId="6" borderId="8" xfId="2" applyNumberFormat="1" applyFont="1" applyFill="1" applyBorder="1" applyAlignment="1">
      <alignment horizontal="right"/>
    </xf>
    <xf numFmtId="165" fontId="1" fillId="6" borderId="5" xfId="2" applyNumberFormat="1" applyFill="1" applyBorder="1" applyAlignment="1">
      <alignment horizontal="left" indent="1"/>
    </xf>
    <xf numFmtId="2" fontId="1" fillId="6" borderId="6" xfId="2" applyNumberFormat="1" applyFill="1" applyBorder="1" applyAlignment="1">
      <alignment horizontal="left" indent="1"/>
    </xf>
    <xf numFmtId="3" fontId="11" fillId="6" borderId="7" xfId="2" applyNumberFormat="1" applyFont="1" applyFill="1" applyBorder="1" applyAlignment="1">
      <alignment horizontal="right"/>
    </xf>
    <xf numFmtId="2" fontId="1" fillId="6" borderId="5" xfId="2" applyNumberFormat="1" applyFill="1" applyBorder="1" applyAlignment="1">
      <alignment horizontal="left" indent="1"/>
    </xf>
    <xf numFmtId="165" fontId="1" fillId="0" borderId="6" xfId="2" applyNumberFormat="1" applyBorder="1" applyAlignment="1">
      <alignment horizontal="left"/>
    </xf>
    <xf numFmtId="1" fontId="11" fillId="0" borderId="5" xfId="2" applyNumberFormat="1" applyFont="1" applyBorder="1" applyAlignment="1">
      <alignment horizontal="right"/>
    </xf>
    <xf numFmtId="2" fontId="11" fillId="0" borderId="5" xfId="2" applyNumberFormat="1" applyFont="1" applyBorder="1" applyAlignment="1">
      <alignment horizontal="right"/>
    </xf>
    <xf numFmtId="2" fontId="11" fillId="0" borderId="7" xfId="2" applyNumberFormat="1" applyFont="1" applyBorder="1" applyAlignment="1">
      <alignment horizontal="right"/>
    </xf>
    <xf numFmtId="2" fontId="5" fillId="5" borderId="5" xfId="2" applyNumberFormat="1" applyFont="1" applyFill="1" applyBorder="1" applyAlignment="1">
      <alignment horizontal="right"/>
    </xf>
    <xf numFmtId="2" fontId="11" fillId="0" borderId="0" xfId="2" applyNumberFormat="1" applyFont="1" applyAlignment="1">
      <alignment horizontal="right"/>
    </xf>
    <xf numFmtId="2" fontId="5" fillId="5" borderId="8" xfId="2" applyNumberFormat="1" applyFont="1" applyFill="1" applyBorder="1" applyAlignment="1">
      <alignment horizontal="right"/>
    </xf>
    <xf numFmtId="165" fontId="1" fillId="0" borderId="5" xfId="2" applyNumberFormat="1" applyBorder="1" applyAlignment="1">
      <alignment horizontal="left"/>
    </xf>
    <xf numFmtId="3" fontId="11" fillId="5" borderId="7" xfId="2" applyNumberFormat="1" applyFont="1" applyFill="1" applyBorder="1" applyAlignment="1">
      <alignment horizontal="right"/>
    </xf>
    <xf numFmtId="3" fontId="5" fillId="5" borderId="5" xfId="2" applyNumberFormat="1" applyFont="1" applyFill="1" applyBorder="1" applyAlignment="1">
      <alignment horizontal="right"/>
    </xf>
    <xf numFmtId="3" fontId="11" fillId="5" borderId="0" xfId="2" applyNumberFormat="1" applyFont="1" applyFill="1" applyAlignment="1">
      <alignment horizontal="right"/>
    </xf>
    <xf numFmtId="3" fontId="5" fillId="5" borderId="8" xfId="2" applyNumberFormat="1" applyFont="1" applyFill="1" applyBorder="1" applyAlignment="1">
      <alignment horizontal="right"/>
    </xf>
    <xf numFmtId="0" fontId="1" fillId="0" borderId="6" xfId="2" applyBorder="1"/>
    <xf numFmtId="0" fontId="1" fillId="0" borderId="5" xfId="2" applyBorder="1"/>
    <xf numFmtId="0" fontId="12" fillId="3" borderId="10" xfId="2" applyFont="1" applyFill="1" applyBorder="1"/>
    <xf numFmtId="3" fontId="14" fillId="3" borderId="5" xfId="2" applyNumberFormat="1" applyFont="1" applyFill="1" applyBorder="1"/>
    <xf numFmtId="3" fontId="14" fillId="3" borderId="7" xfId="2" applyNumberFormat="1" applyFont="1" applyFill="1" applyBorder="1" applyAlignment="1">
      <alignment horizontal="right"/>
    </xf>
    <xf numFmtId="3" fontId="13" fillId="3" borderId="5" xfId="2" applyNumberFormat="1" applyFont="1" applyFill="1" applyBorder="1" applyAlignment="1">
      <alignment horizontal="right"/>
    </xf>
    <xf numFmtId="3" fontId="14" fillId="3" borderId="5" xfId="2" applyNumberFormat="1" applyFont="1" applyFill="1" applyBorder="1" applyAlignment="1">
      <alignment horizontal="right"/>
    </xf>
    <xf numFmtId="3" fontId="14" fillId="3" borderId="11" xfId="2" applyNumberFormat="1" applyFont="1" applyFill="1" applyBorder="1" applyAlignment="1">
      <alignment horizontal="right"/>
    </xf>
    <xf numFmtId="3" fontId="14" fillId="3" borderId="0" xfId="2" applyNumberFormat="1" applyFont="1" applyFill="1" applyAlignment="1">
      <alignment horizontal="right"/>
    </xf>
    <xf numFmtId="3" fontId="13" fillId="3" borderId="8" xfId="2" applyNumberFormat="1" applyFont="1" applyFill="1" applyBorder="1" applyAlignment="1">
      <alignment horizontal="right"/>
    </xf>
    <xf numFmtId="3" fontId="13" fillId="3" borderId="12" xfId="2" applyNumberFormat="1" applyFont="1" applyFill="1" applyBorder="1" applyAlignment="1">
      <alignment horizontal="right"/>
    </xf>
    <xf numFmtId="0" fontId="12" fillId="3" borderId="11" xfId="2" applyFont="1" applyFill="1" applyBorder="1"/>
    <xf numFmtId="0" fontId="6" fillId="2" borderId="13" xfId="2" applyFont="1" applyFill="1" applyBorder="1"/>
    <xf numFmtId="3" fontId="5" fillId="2" borderId="14" xfId="2" applyNumberFormat="1" applyFont="1" applyFill="1" applyBorder="1"/>
    <xf numFmtId="3" fontId="11" fillId="2" borderId="14" xfId="2" applyNumberFormat="1" applyFont="1" applyFill="1" applyBorder="1"/>
    <xf numFmtId="3" fontId="11" fillId="2" borderId="15" xfId="2" applyNumberFormat="1" applyFont="1" applyFill="1" applyBorder="1"/>
    <xf numFmtId="3" fontId="5" fillId="2" borderId="16" xfId="2" applyNumberFormat="1" applyFont="1" applyFill="1" applyBorder="1"/>
    <xf numFmtId="3" fontId="11" fillId="2" borderId="13" xfId="2" applyNumberFormat="1" applyFont="1" applyFill="1" applyBorder="1"/>
    <xf numFmtId="3" fontId="5" fillId="2" borderId="0" xfId="2" applyNumberFormat="1" applyFont="1" applyFill="1"/>
    <xf numFmtId="0" fontId="1" fillId="2" borderId="0" xfId="2" applyFill="1"/>
    <xf numFmtId="0" fontId="7" fillId="4" borderId="17" xfId="2" applyFont="1" applyFill="1" applyBorder="1"/>
    <xf numFmtId="0" fontId="15" fillId="4" borderId="18" xfId="2" applyFont="1" applyFill="1" applyBorder="1" applyAlignment="1">
      <alignment horizontal="center"/>
    </xf>
    <xf numFmtId="0" fontId="15" fillId="4" borderId="18"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19" xfId="2" applyFont="1" applyFill="1" applyBorder="1" applyAlignment="1">
      <alignment horizontal="center" vertical="center"/>
    </xf>
    <xf numFmtId="0" fontId="15" fillId="4" borderId="20" xfId="2" applyFont="1" applyFill="1" applyBorder="1" applyAlignment="1">
      <alignment horizontal="center" vertical="center"/>
    </xf>
    <xf numFmtId="0" fontId="15" fillId="4" borderId="20" xfId="2" applyFont="1" applyFill="1" applyBorder="1" applyAlignment="1">
      <alignment horizontal="center"/>
    </xf>
    <xf numFmtId="0" fontId="7" fillId="4" borderId="21" xfId="2" applyFont="1" applyFill="1" applyBorder="1"/>
    <xf numFmtId="3" fontId="11" fillId="0" borderId="5" xfId="2" applyNumberFormat="1" applyFont="1" applyBorder="1"/>
    <xf numFmtId="3" fontId="11" fillId="0" borderId="7" xfId="2" applyNumberFormat="1" applyFont="1" applyBorder="1"/>
    <xf numFmtId="3" fontId="11" fillId="0" borderId="0" xfId="2" applyNumberFormat="1" applyFont="1"/>
    <xf numFmtId="3" fontId="11" fillId="0" borderId="9" xfId="2" applyNumberFormat="1" applyFont="1" applyBorder="1" applyAlignment="1">
      <alignment horizontal="right"/>
    </xf>
    <xf numFmtId="0" fontId="1" fillId="0" borderId="23" xfId="2" applyBorder="1"/>
    <xf numFmtId="3" fontId="5" fillId="5" borderId="24" xfId="2" applyNumberFormat="1" applyFont="1" applyFill="1" applyBorder="1" applyAlignment="1">
      <alignment horizontal="right"/>
    </xf>
    <xf numFmtId="3" fontId="11" fillId="0" borderId="24" xfId="2" applyNumberFormat="1" applyFont="1" applyBorder="1" applyAlignment="1">
      <alignment horizontal="right"/>
    </xf>
    <xf numFmtId="3" fontId="11" fillId="0" borderId="25" xfId="2" applyNumberFormat="1" applyFont="1" applyBorder="1" applyAlignment="1">
      <alignment horizontal="right"/>
    </xf>
    <xf numFmtId="3" fontId="11" fillId="0" borderId="26" xfId="2" applyNumberFormat="1" applyFont="1" applyBorder="1" applyAlignment="1">
      <alignment horizontal="right"/>
    </xf>
    <xf numFmtId="0" fontId="1" fillId="0" borderId="24" xfId="2" applyBorder="1"/>
    <xf numFmtId="0" fontId="6" fillId="2" borderId="27" xfId="2" applyFont="1" applyFill="1" applyBorder="1"/>
    <xf numFmtId="3" fontId="5" fillId="2" borderId="28" xfId="2" applyNumberFormat="1" applyFont="1" applyFill="1" applyBorder="1"/>
    <xf numFmtId="3" fontId="11" fillId="2" borderId="28" xfId="2" applyNumberFormat="1" applyFont="1" applyFill="1" applyBorder="1"/>
    <xf numFmtId="3" fontId="11" fillId="2" borderId="29" xfId="2" applyNumberFormat="1" applyFont="1" applyFill="1" applyBorder="1"/>
    <xf numFmtId="3" fontId="11" fillId="2" borderId="27" xfId="2" applyNumberFormat="1" applyFont="1" applyFill="1" applyBorder="1"/>
    <xf numFmtId="0" fontId="7" fillId="4" borderId="20" xfId="2" applyFont="1" applyFill="1" applyBorder="1"/>
    <xf numFmtId="2" fontId="1" fillId="0" borderId="0" xfId="2" applyNumberFormat="1"/>
    <xf numFmtId="0" fontId="1" fillId="0" borderId="6" xfId="2" applyBorder="1" applyAlignment="1">
      <alignment horizontal="left"/>
    </xf>
    <xf numFmtId="0" fontId="1" fillId="0" borderId="5" xfId="2" applyBorder="1" applyAlignment="1">
      <alignment horizontal="left"/>
    </xf>
    <xf numFmtId="165" fontId="1" fillId="0" borderId="0" xfId="2" applyNumberFormat="1"/>
    <xf numFmtId="0" fontId="12" fillId="3" borderId="6" xfId="2" applyFont="1" applyFill="1" applyBorder="1"/>
    <xf numFmtId="0" fontId="12" fillId="3" borderId="5" xfId="2" applyFont="1" applyFill="1" applyBorder="1"/>
    <xf numFmtId="3" fontId="5" fillId="5" borderId="31" xfId="2" applyNumberFormat="1" applyFont="1" applyFill="1" applyBorder="1" applyAlignment="1">
      <alignment horizontal="right"/>
    </xf>
    <xf numFmtId="0" fontId="6" fillId="2" borderId="14" xfId="2" applyFont="1" applyFill="1" applyBorder="1"/>
    <xf numFmtId="0" fontId="1" fillId="2" borderId="14" xfId="2" applyFill="1" applyBorder="1"/>
    <xf numFmtId="0" fontId="1" fillId="2" borderId="15" xfId="2" applyFill="1" applyBorder="1"/>
    <xf numFmtId="0" fontId="6" fillId="2" borderId="16" xfId="2" applyFont="1" applyFill="1" applyBorder="1"/>
    <xf numFmtId="0" fontId="1" fillId="2" borderId="13" xfId="2" applyFill="1" applyBorder="1"/>
    <xf numFmtId="0" fontId="6" fillId="2" borderId="0" xfId="2" applyFont="1" applyFill="1"/>
    <xf numFmtId="3" fontId="13" fillId="3" borderId="33" xfId="2" applyNumberFormat="1" applyFont="1" applyFill="1" applyBorder="1" applyAlignment="1">
      <alignment horizontal="right"/>
    </xf>
    <xf numFmtId="2" fontId="1" fillId="0" borderId="6" xfId="2" applyNumberFormat="1" applyBorder="1"/>
    <xf numFmtId="166" fontId="11" fillId="0" borderId="5" xfId="2" applyNumberFormat="1" applyFont="1" applyBorder="1" applyAlignment="1">
      <alignment horizontal="right"/>
    </xf>
    <xf numFmtId="2" fontId="5" fillId="5" borderId="31" xfId="2" applyNumberFormat="1" applyFont="1" applyFill="1" applyBorder="1" applyAlignment="1">
      <alignment horizontal="right"/>
    </xf>
    <xf numFmtId="2" fontId="11" fillId="0" borderId="9" xfId="2" applyNumberFormat="1" applyFont="1" applyBorder="1" applyAlignment="1">
      <alignment horizontal="right"/>
    </xf>
    <xf numFmtId="2" fontId="1" fillId="0" borderId="5" xfId="2" applyNumberFormat="1" applyBorder="1"/>
    <xf numFmtId="3" fontId="14" fillId="3" borderId="11" xfId="2" applyNumberFormat="1" applyFont="1" applyFill="1" applyBorder="1"/>
    <xf numFmtId="3" fontId="14" fillId="3" borderId="34" xfId="2" applyNumberFormat="1" applyFont="1" applyFill="1" applyBorder="1" applyAlignment="1">
      <alignment horizontal="right"/>
    </xf>
    <xf numFmtId="3" fontId="13" fillId="3" borderId="11" xfId="2" applyNumberFormat="1" applyFont="1" applyFill="1" applyBorder="1" applyAlignment="1">
      <alignment horizontal="right"/>
    </xf>
    <xf numFmtId="3" fontId="14" fillId="3" borderId="35" xfId="2" applyNumberFormat="1" applyFont="1" applyFill="1" applyBorder="1" applyAlignment="1">
      <alignment horizontal="right"/>
    </xf>
    <xf numFmtId="0" fontId="12" fillId="3" borderId="36" xfId="2" applyFont="1" applyFill="1" applyBorder="1"/>
    <xf numFmtId="0" fontId="1" fillId="2" borderId="16" xfId="2" applyFill="1" applyBorder="1"/>
    <xf numFmtId="1" fontId="11" fillId="5" borderId="38" xfId="2" applyNumberFormat="1" applyFont="1" applyFill="1" applyBorder="1" applyAlignment="1">
      <alignment horizontal="right"/>
    </xf>
    <xf numFmtId="1" fontId="11" fillId="0" borderId="24" xfId="2" applyNumberFormat="1" applyFont="1" applyBorder="1" applyAlignment="1">
      <alignment horizontal="right"/>
    </xf>
    <xf numFmtId="3" fontId="11" fillId="0" borderId="39" xfId="2" applyNumberFormat="1" applyFont="1" applyBorder="1" applyAlignment="1">
      <alignment horizontal="right"/>
    </xf>
    <xf numFmtId="1" fontId="5" fillId="0" borderId="0" xfId="2" applyNumberFormat="1" applyFont="1" applyAlignment="1">
      <alignment horizontal="right"/>
    </xf>
    <xf numFmtId="0" fontId="3" fillId="0" borderId="0" xfId="2" applyFont="1"/>
    <xf numFmtId="1" fontId="5" fillId="5" borderId="5" xfId="2" applyNumberFormat="1" applyFont="1" applyFill="1" applyBorder="1"/>
    <xf numFmtId="1" fontId="11" fillId="5" borderId="5" xfId="2" applyNumberFormat="1" applyFont="1" applyFill="1" applyBorder="1" applyAlignment="1">
      <alignment horizontal="right"/>
    </xf>
    <xf numFmtId="1" fontId="5" fillId="5" borderId="5" xfId="2" applyNumberFormat="1" applyFont="1" applyFill="1" applyBorder="1" applyAlignment="1">
      <alignment horizontal="right"/>
    </xf>
    <xf numFmtId="1" fontId="13" fillId="3" borderId="5" xfId="2" applyNumberFormat="1" applyFont="1" applyFill="1" applyBorder="1"/>
    <xf numFmtId="1" fontId="5" fillId="2" borderId="14" xfId="2" applyNumberFormat="1" applyFont="1" applyFill="1" applyBorder="1"/>
    <xf numFmtId="1" fontId="7" fillId="4" borderId="18" xfId="2" applyNumberFormat="1" applyFont="1" applyFill="1" applyBorder="1" applyAlignment="1">
      <alignment horizontal="center"/>
    </xf>
    <xf numFmtId="1" fontId="5" fillId="5" borderId="22" xfId="2" applyNumberFormat="1" applyFont="1" applyFill="1" applyBorder="1"/>
    <xf numFmtId="1" fontId="5" fillId="5" borderId="24" xfId="2" applyNumberFormat="1" applyFont="1" applyFill="1" applyBorder="1" applyAlignment="1">
      <alignment horizontal="right"/>
    </xf>
    <xf numFmtId="1" fontId="5" fillId="2" borderId="28" xfId="2" applyNumberFormat="1" applyFont="1" applyFill="1" applyBorder="1"/>
    <xf numFmtId="1" fontId="5" fillId="5" borderId="30" xfId="2" applyNumberFormat="1" applyFont="1" applyFill="1" applyBorder="1"/>
    <xf numFmtId="1" fontId="11" fillId="5" borderId="22" xfId="2" applyNumberFormat="1" applyFont="1" applyFill="1" applyBorder="1" applyAlignment="1">
      <alignment horizontal="right"/>
    </xf>
    <xf numFmtId="1" fontId="6" fillId="2" borderId="14" xfId="2" applyNumberFormat="1" applyFont="1" applyFill="1" applyBorder="1"/>
    <xf numFmtId="1" fontId="13" fillId="3" borderId="32" xfId="2" applyNumberFormat="1" applyFont="1" applyFill="1" applyBorder="1"/>
    <xf numFmtId="1" fontId="5" fillId="5" borderId="30" xfId="2" applyNumberFormat="1" applyFont="1" applyFill="1" applyBorder="1" applyAlignment="1">
      <alignment horizontal="right"/>
    </xf>
    <xf numFmtId="1" fontId="13" fillId="3" borderId="11" xfId="2" applyNumberFormat="1" applyFont="1" applyFill="1" applyBorder="1"/>
    <xf numFmtId="1" fontId="1" fillId="2" borderId="0" xfId="2" applyNumberFormat="1" applyFill="1"/>
    <xf numFmtId="1" fontId="5" fillId="5" borderId="22" xfId="2" applyNumberFormat="1" applyFont="1" applyFill="1" applyBorder="1" applyAlignment="1">
      <alignment horizontal="right"/>
    </xf>
    <xf numFmtId="1" fontId="11" fillId="5" borderId="37" xfId="2" applyNumberFormat="1" applyFont="1" applyFill="1" applyBorder="1" applyAlignment="1">
      <alignment horizontal="right"/>
    </xf>
    <xf numFmtId="0" fontId="2" fillId="0" borderId="0" xfId="2" applyFont="1" applyAlignment="1">
      <alignment horizontal="left" wrapText="1"/>
    </xf>
    <xf numFmtId="0" fontId="1" fillId="2" borderId="40" xfId="2" applyFill="1" applyBorder="1" applyAlignment="1">
      <alignment horizontal="left" vertical="top" wrapText="1"/>
    </xf>
    <xf numFmtId="2" fontId="11" fillId="5" borderId="5" xfId="2" applyNumberFormat="1" applyFont="1" applyFill="1" applyBorder="1" applyAlignment="1">
      <alignment horizontal="right"/>
    </xf>
  </cellXfs>
  <cellStyles count="4">
    <cellStyle name="Link" xfId="3" builtinId="8"/>
    <cellStyle name="Prozent" xfId="1" builtinId="5"/>
    <cellStyle name="Standard" xfId="0" builtinId="0"/>
    <cellStyle name="Standard_consensus_1 2 2" xfId="2" xr:uid="{10BFBDBC-F3D7-4C48-A4B4-089E0C5C4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77</xdr:row>
      <xdr:rowOff>0</xdr:rowOff>
    </xdr:from>
    <xdr:to>
      <xdr:col>1</xdr:col>
      <xdr:colOff>0</xdr:colOff>
      <xdr:row>77</xdr:row>
      <xdr:rowOff>0</xdr:rowOff>
    </xdr:to>
    <xdr:sp macro="" textlink="">
      <xdr:nvSpPr>
        <xdr:cNvPr id="2" name="Rectangle 12">
          <a:extLst>
            <a:ext uri="{FF2B5EF4-FFF2-40B4-BE49-F238E27FC236}">
              <a16:creationId xmlns:a16="http://schemas.microsoft.com/office/drawing/2014/main" id="{AA3AF9BD-773D-40A9-A3EA-5BB1205519E6}"/>
            </a:ext>
          </a:extLst>
        </xdr:cNvPr>
        <xdr:cNvSpPr>
          <a:spLocks noChangeArrowheads="1"/>
        </xdr:cNvSpPr>
      </xdr:nvSpPr>
      <xdr:spPr bwMode="auto">
        <a:xfrm>
          <a:off x="356235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3" name="Rectangle 13">
          <a:extLst>
            <a:ext uri="{FF2B5EF4-FFF2-40B4-BE49-F238E27FC236}">
              <a16:creationId xmlns:a16="http://schemas.microsoft.com/office/drawing/2014/main" id="{6DA87EBD-A90B-4C59-8DF4-328824410D8D}"/>
            </a:ext>
          </a:extLst>
        </xdr:cNvPr>
        <xdr:cNvSpPr>
          <a:spLocks noChangeArrowheads="1"/>
        </xdr:cNvSpPr>
      </xdr:nvSpPr>
      <xdr:spPr bwMode="auto">
        <a:xfrm>
          <a:off x="356235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4" name="Rectangle 14">
          <a:extLst>
            <a:ext uri="{FF2B5EF4-FFF2-40B4-BE49-F238E27FC236}">
              <a16:creationId xmlns:a16="http://schemas.microsoft.com/office/drawing/2014/main" id="{41D1F012-148A-4E7A-B868-43B1F8DCE9ED}"/>
            </a:ext>
          </a:extLst>
        </xdr:cNvPr>
        <xdr:cNvSpPr>
          <a:spLocks noChangeArrowheads="1"/>
        </xdr:cNvSpPr>
      </xdr:nvSpPr>
      <xdr:spPr bwMode="auto">
        <a:xfrm>
          <a:off x="356235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5" name="Rectangle 15">
          <a:extLst>
            <a:ext uri="{FF2B5EF4-FFF2-40B4-BE49-F238E27FC236}">
              <a16:creationId xmlns:a16="http://schemas.microsoft.com/office/drawing/2014/main" id="{B32B8BF1-D9EB-40D4-A545-3C74C6F337DB}"/>
            </a:ext>
          </a:extLst>
        </xdr:cNvPr>
        <xdr:cNvSpPr>
          <a:spLocks noChangeArrowheads="1"/>
        </xdr:cNvSpPr>
      </xdr:nvSpPr>
      <xdr:spPr bwMode="auto">
        <a:xfrm>
          <a:off x="430530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6" name="Rectangle 16">
          <a:extLst>
            <a:ext uri="{FF2B5EF4-FFF2-40B4-BE49-F238E27FC236}">
              <a16:creationId xmlns:a16="http://schemas.microsoft.com/office/drawing/2014/main" id="{50F74A13-F474-4C36-B72A-678B7B5B8D49}"/>
            </a:ext>
          </a:extLst>
        </xdr:cNvPr>
        <xdr:cNvSpPr>
          <a:spLocks noChangeArrowheads="1"/>
        </xdr:cNvSpPr>
      </xdr:nvSpPr>
      <xdr:spPr bwMode="auto">
        <a:xfrm>
          <a:off x="430530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77</xdr:row>
      <xdr:rowOff>0</xdr:rowOff>
    </xdr:from>
    <xdr:to>
      <xdr:col>6</xdr:col>
      <xdr:colOff>0</xdr:colOff>
      <xdr:row>77</xdr:row>
      <xdr:rowOff>0</xdr:rowOff>
    </xdr:to>
    <xdr:sp macro="" textlink="">
      <xdr:nvSpPr>
        <xdr:cNvPr id="7" name="Rectangle 17">
          <a:extLst>
            <a:ext uri="{FF2B5EF4-FFF2-40B4-BE49-F238E27FC236}">
              <a16:creationId xmlns:a16="http://schemas.microsoft.com/office/drawing/2014/main" id="{F61CF929-BEE5-4199-8BD0-2BE79F6FE88B}"/>
            </a:ext>
          </a:extLst>
        </xdr:cNvPr>
        <xdr:cNvSpPr>
          <a:spLocks noChangeArrowheads="1"/>
        </xdr:cNvSpPr>
      </xdr:nvSpPr>
      <xdr:spPr bwMode="auto">
        <a:xfrm>
          <a:off x="62960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77</xdr:row>
      <xdr:rowOff>0</xdr:rowOff>
    </xdr:from>
    <xdr:to>
      <xdr:col>7</xdr:col>
      <xdr:colOff>0</xdr:colOff>
      <xdr:row>77</xdr:row>
      <xdr:rowOff>0</xdr:rowOff>
    </xdr:to>
    <xdr:sp macro="" textlink="">
      <xdr:nvSpPr>
        <xdr:cNvPr id="8" name="Rectangle 18">
          <a:extLst>
            <a:ext uri="{FF2B5EF4-FFF2-40B4-BE49-F238E27FC236}">
              <a16:creationId xmlns:a16="http://schemas.microsoft.com/office/drawing/2014/main" id="{DAAF2EEB-6270-42F0-9C7A-8086C80768BE}"/>
            </a:ext>
          </a:extLst>
        </xdr:cNvPr>
        <xdr:cNvSpPr>
          <a:spLocks noChangeArrowheads="1"/>
        </xdr:cNvSpPr>
      </xdr:nvSpPr>
      <xdr:spPr bwMode="auto">
        <a:xfrm>
          <a:off x="69818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77</xdr:row>
      <xdr:rowOff>0</xdr:rowOff>
    </xdr:from>
    <xdr:to>
      <xdr:col>7</xdr:col>
      <xdr:colOff>0</xdr:colOff>
      <xdr:row>77</xdr:row>
      <xdr:rowOff>0</xdr:rowOff>
    </xdr:to>
    <xdr:sp macro="" textlink="">
      <xdr:nvSpPr>
        <xdr:cNvPr id="9" name="Rectangle 19">
          <a:extLst>
            <a:ext uri="{FF2B5EF4-FFF2-40B4-BE49-F238E27FC236}">
              <a16:creationId xmlns:a16="http://schemas.microsoft.com/office/drawing/2014/main" id="{090E2780-3685-4594-80B2-4D89C00AAC9D}"/>
            </a:ext>
          </a:extLst>
        </xdr:cNvPr>
        <xdr:cNvSpPr>
          <a:spLocks noChangeArrowheads="1"/>
        </xdr:cNvSpPr>
      </xdr:nvSpPr>
      <xdr:spPr bwMode="auto">
        <a:xfrm>
          <a:off x="69818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10" name="Rectangle 20">
          <a:extLst>
            <a:ext uri="{FF2B5EF4-FFF2-40B4-BE49-F238E27FC236}">
              <a16:creationId xmlns:a16="http://schemas.microsoft.com/office/drawing/2014/main" id="{18D48B79-6430-4951-801B-77EB7993B791}"/>
            </a:ext>
          </a:extLst>
        </xdr:cNvPr>
        <xdr:cNvSpPr>
          <a:spLocks noChangeArrowheads="1"/>
        </xdr:cNvSpPr>
      </xdr:nvSpPr>
      <xdr:spPr bwMode="auto">
        <a:xfrm>
          <a:off x="356235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xdr:col>
      <xdr:colOff>0</xdr:colOff>
      <xdr:row>77</xdr:row>
      <xdr:rowOff>0</xdr:rowOff>
    </xdr:from>
    <xdr:to>
      <xdr:col>1</xdr:col>
      <xdr:colOff>0</xdr:colOff>
      <xdr:row>77</xdr:row>
      <xdr:rowOff>0</xdr:rowOff>
    </xdr:to>
    <xdr:sp macro="" textlink="">
      <xdr:nvSpPr>
        <xdr:cNvPr id="11" name="Rectangle 21">
          <a:extLst>
            <a:ext uri="{FF2B5EF4-FFF2-40B4-BE49-F238E27FC236}">
              <a16:creationId xmlns:a16="http://schemas.microsoft.com/office/drawing/2014/main" id="{BDB0C6F4-C5D9-48D3-BA82-FCD507209828}"/>
            </a:ext>
          </a:extLst>
        </xdr:cNvPr>
        <xdr:cNvSpPr>
          <a:spLocks noChangeArrowheads="1"/>
        </xdr:cNvSpPr>
      </xdr:nvSpPr>
      <xdr:spPr bwMode="auto">
        <a:xfrm>
          <a:off x="356235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77</xdr:row>
      <xdr:rowOff>0</xdr:rowOff>
    </xdr:from>
    <xdr:to>
      <xdr:col>6</xdr:col>
      <xdr:colOff>0</xdr:colOff>
      <xdr:row>77</xdr:row>
      <xdr:rowOff>0</xdr:rowOff>
    </xdr:to>
    <xdr:sp macro="" textlink="">
      <xdr:nvSpPr>
        <xdr:cNvPr id="12" name="Rectangle 22">
          <a:extLst>
            <a:ext uri="{FF2B5EF4-FFF2-40B4-BE49-F238E27FC236}">
              <a16:creationId xmlns:a16="http://schemas.microsoft.com/office/drawing/2014/main" id="{080B024A-ED2E-49B8-ADDC-9EE7AED4144B}"/>
            </a:ext>
          </a:extLst>
        </xdr:cNvPr>
        <xdr:cNvSpPr>
          <a:spLocks noChangeArrowheads="1"/>
        </xdr:cNvSpPr>
      </xdr:nvSpPr>
      <xdr:spPr bwMode="auto">
        <a:xfrm>
          <a:off x="62960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13" name="Rectangle 23">
          <a:extLst>
            <a:ext uri="{FF2B5EF4-FFF2-40B4-BE49-F238E27FC236}">
              <a16:creationId xmlns:a16="http://schemas.microsoft.com/office/drawing/2014/main" id="{812EECED-6F43-424F-8534-DC8693739A98}"/>
            </a:ext>
          </a:extLst>
        </xdr:cNvPr>
        <xdr:cNvSpPr>
          <a:spLocks noChangeArrowheads="1"/>
        </xdr:cNvSpPr>
      </xdr:nvSpPr>
      <xdr:spPr bwMode="auto">
        <a:xfrm>
          <a:off x="430530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xdr:col>
      <xdr:colOff>0</xdr:colOff>
      <xdr:row>77</xdr:row>
      <xdr:rowOff>0</xdr:rowOff>
    </xdr:from>
    <xdr:to>
      <xdr:col>2</xdr:col>
      <xdr:colOff>0</xdr:colOff>
      <xdr:row>77</xdr:row>
      <xdr:rowOff>0</xdr:rowOff>
    </xdr:to>
    <xdr:sp macro="" textlink="">
      <xdr:nvSpPr>
        <xdr:cNvPr id="14" name="Rectangle 24">
          <a:extLst>
            <a:ext uri="{FF2B5EF4-FFF2-40B4-BE49-F238E27FC236}">
              <a16:creationId xmlns:a16="http://schemas.microsoft.com/office/drawing/2014/main" id="{0D08BA81-F82A-4353-A46B-E9EF5AFCBC4D}"/>
            </a:ext>
          </a:extLst>
        </xdr:cNvPr>
        <xdr:cNvSpPr>
          <a:spLocks noChangeArrowheads="1"/>
        </xdr:cNvSpPr>
      </xdr:nvSpPr>
      <xdr:spPr bwMode="auto">
        <a:xfrm>
          <a:off x="4305300"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6</xdr:col>
      <xdr:colOff>0</xdr:colOff>
      <xdr:row>77</xdr:row>
      <xdr:rowOff>0</xdr:rowOff>
    </xdr:from>
    <xdr:to>
      <xdr:col>6</xdr:col>
      <xdr:colOff>0</xdr:colOff>
      <xdr:row>77</xdr:row>
      <xdr:rowOff>0</xdr:rowOff>
    </xdr:to>
    <xdr:sp macro="" textlink="">
      <xdr:nvSpPr>
        <xdr:cNvPr id="15" name="Rectangle 25">
          <a:extLst>
            <a:ext uri="{FF2B5EF4-FFF2-40B4-BE49-F238E27FC236}">
              <a16:creationId xmlns:a16="http://schemas.microsoft.com/office/drawing/2014/main" id="{CA9D6AB6-3DC2-45D2-9F6B-5B0FDECDADA0}"/>
            </a:ext>
          </a:extLst>
        </xdr:cNvPr>
        <xdr:cNvSpPr>
          <a:spLocks noChangeArrowheads="1"/>
        </xdr:cNvSpPr>
      </xdr:nvSpPr>
      <xdr:spPr bwMode="auto">
        <a:xfrm>
          <a:off x="62960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8</xdr:col>
      <xdr:colOff>535305</xdr:colOff>
      <xdr:row>77</xdr:row>
      <xdr:rowOff>0</xdr:rowOff>
    </xdr:from>
    <xdr:to>
      <xdr:col>8</xdr:col>
      <xdr:colOff>535305</xdr:colOff>
      <xdr:row>77</xdr:row>
      <xdr:rowOff>0</xdr:rowOff>
    </xdr:to>
    <xdr:sp macro="" textlink="">
      <xdr:nvSpPr>
        <xdr:cNvPr id="16" name="Rectangle 26">
          <a:extLst>
            <a:ext uri="{FF2B5EF4-FFF2-40B4-BE49-F238E27FC236}">
              <a16:creationId xmlns:a16="http://schemas.microsoft.com/office/drawing/2014/main" id="{987E8AA0-CF78-4701-A594-476D1CE00E72}"/>
            </a:ext>
          </a:extLst>
        </xdr:cNvPr>
        <xdr:cNvSpPr>
          <a:spLocks noChangeArrowheads="1"/>
        </xdr:cNvSpPr>
      </xdr:nvSpPr>
      <xdr:spPr bwMode="auto">
        <a:xfrm>
          <a:off x="779335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77</xdr:row>
      <xdr:rowOff>0</xdr:rowOff>
    </xdr:from>
    <xdr:to>
      <xdr:col>7</xdr:col>
      <xdr:colOff>0</xdr:colOff>
      <xdr:row>77</xdr:row>
      <xdr:rowOff>0</xdr:rowOff>
    </xdr:to>
    <xdr:sp macro="" textlink="">
      <xdr:nvSpPr>
        <xdr:cNvPr id="17" name="Rectangle 27">
          <a:extLst>
            <a:ext uri="{FF2B5EF4-FFF2-40B4-BE49-F238E27FC236}">
              <a16:creationId xmlns:a16="http://schemas.microsoft.com/office/drawing/2014/main" id="{C9CF3B57-8924-454C-9CCF-9D3EE87C5FF6}"/>
            </a:ext>
          </a:extLst>
        </xdr:cNvPr>
        <xdr:cNvSpPr>
          <a:spLocks noChangeArrowheads="1"/>
        </xdr:cNvSpPr>
      </xdr:nvSpPr>
      <xdr:spPr bwMode="auto">
        <a:xfrm>
          <a:off x="69818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7</xdr:col>
      <xdr:colOff>0</xdr:colOff>
      <xdr:row>77</xdr:row>
      <xdr:rowOff>0</xdr:rowOff>
    </xdr:from>
    <xdr:to>
      <xdr:col>7</xdr:col>
      <xdr:colOff>0</xdr:colOff>
      <xdr:row>77</xdr:row>
      <xdr:rowOff>0</xdr:rowOff>
    </xdr:to>
    <xdr:sp macro="" textlink="">
      <xdr:nvSpPr>
        <xdr:cNvPr id="18" name="Rectangle 28">
          <a:extLst>
            <a:ext uri="{FF2B5EF4-FFF2-40B4-BE49-F238E27FC236}">
              <a16:creationId xmlns:a16="http://schemas.microsoft.com/office/drawing/2014/main" id="{33613FA0-C493-4E86-84F7-E9FFD246DEF8}"/>
            </a:ext>
          </a:extLst>
        </xdr:cNvPr>
        <xdr:cNvSpPr>
          <a:spLocks noChangeArrowheads="1"/>
        </xdr:cNvSpPr>
      </xdr:nvSpPr>
      <xdr:spPr bwMode="auto">
        <a:xfrm>
          <a:off x="69818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editAs="oneCell">
    <xdr:from>
      <xdr:col>0</xdr:col>
      <xdr:colOff>114300</xdr:colOff>
      <xdr:row>3</xdr:row>
      <xdr:rowOff>142875</xdr:rowOff>
    </xdr:from>
    <xdr:to>
      <xdr:col>0</xdr:col>
      <xdr:colOff>1223010</xdr:colOff>
      <xdr:row>3</xdr:row>
      <xdr:rowOff>651510</xdr:rowOff>
    </xdr:to>
    <xdr:pic>
      <xdr:nvPicPr>
        <xdr:cNvPr id="19" name="Grafik 22">
          <a:extLst>
            <a:ext uri="{FF2B5EF4-FFF2-40B4-BE49-F238E27FC236}">
              <a16:creationId xmlns:a16="http://schemas.microsoft.com/office/drawing/2014/main" id="{FE5BE231-8676-4642-9CDD-129EC2A0E7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95325"/>
          <a:ext cx="1108710" cy="508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77</xdr:row>
      <xdr:rowOff>0</xdr:rowOff>
    </xdr:from>
    <xdr:to>
      <xdr:col>12</xdr:col>
      <xdr:colOff>0</xdr:colOff>
      <xdr:row>77</xdr:row>
      <xdr:rowOff>0</xdr:rowOff>
    </xdr:to>
    <xdr:sp macro="" textlink="">
      <xdr:nvSpPr>
        <xdr:cNvPr id="20" name="Rectangle 18">
          <a:extLst>
            <a:ext uri="{FF2B5EF4-FFF2-40B4-BE49-F238E27FC236}">
              <a16:creationId xmlns:a16="http://schemas.microsoft.com/office/drawing/2014/main" id="{A5310CA1-BEC6-4698-B019-803D4F0C266E}"/>
            </a:ext>
          </a:extLst>
        </xdr:cNvPr>
        <xdr:cNvSpPr>
          <a:spLocks noChangeArrowheads="1"/>
        </xdr:cNvSpPr>
      </xdr:nvSpPr>
      <xdr:spPr bwMode="auto">
        <a:xfrm>
          <a:off x="970597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77</xdr:row>
      <xdr:rowOff>0</xdr:rowOff>
    </xdr:from>
    <xdr:to>
      <xdr:col>12</xdr:col>
      <xdr:colOff>0</xdr:colOff>
      <xdr:row>77</xdr:row>
      <xdr:rowOff>0</xdr:rowOff>
    </xdr:to>
    <xdr:sp macro="" textlink="">
      <xdr:nvSpPr>
        <xdr:cNvPr id="21" name="Rectangle 19">
          <a:extLst>
            <a:ext uri="{FF2B5EF4-FFF2-40B4-BE49-F238E27FC236}">
              <a16:creationId xmlns:a16="http://schemas.microsoft.com/office/drawing/2014/main" id="{9F2322F6-4D27-4341-9AAB-66972AACAAF1}"/>
            </a:ext>
          </a:extLst>
        </xdr:cNvPr>
        <xdr:cNvSpPr>
          <a:spLocks noChangeArrowheads="1"/>
        </xdr:cNvSpPr>
      </xdr:nvSpPr>
      <xdr:spPr bwMode="auto">
        <a:xfrm>
          <a:off x="970597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13</xdr:col>
      <xdr:colOff>535305</xdr:colOff>
      <xdr:row>77</xdr:row>
      <xdr:rowOff>0</xdr:rowOff>
    </xdr:from>
    <xdr:to>
      <xdr:col>13</xdr:col>
      <xdr:colOff>535305</xdr:colOff>
      <xdr:row>77</xdr:row>
      <xdr:rowOff>0</xdr:rowOff>
    </xdr:to>
    <xdr:sp macro="" textlink="">
      <xdr:nvSpPr>
        <xdr:cNvPr id="22" name="Rectangle 26">
          <a:extLst>
            <a:ext uri="{FF2B5EF4-FFF2-40B4-BE49-F238E27FC236}">
              <a16:creationId xmlns:a16="http://schemas.microsoft.com/office/drawing/2014/main" id="{D9009531-2CDB-4F19-806F-AB98D2FE128C}"/>
            </a:ext>
          </a:extLst>
        </xdr:cNvPr>
        <xdr:cNvSpPr>
          <a:spLocks noChangeArrowheads="1"/>
        </xdr:cNvSpPr>
      </xdr:nvSpPr>
      <xdr:spPr bwMode="auto">
        <a:xfrm>
          <a:off x="1051750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77</xdr:row>
      <xdr:rowOff>0</xdr:rowOff>
    </xdr:from>
    <xdr:to>
      <xdr:col>12</xdr:col>
      <xdr:colOff>0</xdr:colOff>
      <xdr:row>77</xdr:row>
      <xdr:rowOff>0</xdr:rowOff>
    </xdr:to>
    <xdr:sp macro="" textlink="">
      <xdr:nvSpPr>
        <xdr:cNvPr id="23" name="Rectangle 27">
          <a:extLst>
            <a:ext uri="{FF2B5EF4-FFF2-40B4-BE49-F238E27FC236}">
              <a16:creationId xmlns:a16="http://schemas.microsoft.com/office/drawing/2014/main" id="{F618DD64-9908-41A6-AB06-B5A993033E03}"/>
            </a:ext>
          </a:extLst>
        </xdr:cNvPr>
        <xdr:cNvSpPr>
          <a:spLocks noChangeArrowheads="1"/>
        </xdr:cNvSpPr>
      </xdr:nvSpPr>
      <xdr:spPr bwMode="auto">
        <a:xfrm>
          <a:off x="970597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12</xdr:col>
      <xdr:colOff>0</xdr:colOff>
      <xdr:row>77</xdr:row>
      <xdr:rowOff>0</xdr:rowOff>
    </xdr:from>
    <xdr:to>
      <xdr:col>12</xdr:col>
      <xdr:colOff>0</xdr:colOff>
      <xdr:row>77</xdr:row>
      <xdr:rowOff>0</xdr:rowOff>
    </xdr:to>
    <xdr:sp macro="" textlink="">
      <xdr:nvSpPr>
        <xdr:cNvPr id="24" name="Rectangle 28">
          <a:extLst>
            <a:ext uri="{FF2B5EF4-FFF2-40B4-BE49-F238E27FC236}">
              <a16:creationId xmlns:a16="http://schemas.microsoft.com/office/drawing/2014/main" id="{141B2B93-F95B-4671-9948-988062480943}"/>
            </a:ext>
          </a:extLst>
        </xdr:cNvPr>
        <xdr:cNvSpPr>
          <a:spLocks noChangeArrowheads="1"/>
        </xdr:cNvSpPr>
      </xdr:nvSpPr>
      <xdr:spPr bwMode="auto">
        <a:xfrm>
          <a:off x="970597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77</xdr:row>
      <xdr:rowOff>0</xdr:rowOff>
    </xdr:from>
    <xdr:to>
      <xdr:col>17</xdr:col>
      <xdr:colOff>0</xdr:colOff>
      <xdr:row>77</xdr:row>
      <xdr:rowOff>0</xdr:rowOff>
    </xdr:to>
    <xdr:sp macro="" textlink="">
      <xdr:nvSpPr>
        <xdr:cNvPr id="25" name="Rectangle 18">
          <a:extLst>
            <a:ext uri="{FF2B5EF4-FFF2-40B4-BE49-F238E27FC236}">
              <a16:creationId xmlns:a16="http://schemas.microsoft.com/office/drawing/2014/main" id="{C2BF7743-1650-499A-8462-1F60EE5BF482}"/>
            </a:ext>
          </a:extLst>
        </xdr:cNvPr>
        <xdr:cNvSpPr>
          <a:spLocks noChangeArrowheads="1"/>
        </xdr:cNvSpPr>
      </xdr:nvSpPr>
      <xdr:spPr bwMode="auto">
        <a:xfrm>
          <a:off x="124682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77</xdr:row>
      <xdr:rowOff>0</xdr:rowOff>
    </xdr:from>
    <xdr:to>
      <xdr:col>17</xdr:col>
      <xdr:colOff>0</xdr:colOff>
      <xdr:row>77</xdr:row>
      <xdr:rowOff>0</xdr:rowOff>
    </xdr:to>
    <xdr:sp macro="" textlink="">
      <xdr:nvSpPr>
        <xdr:cNvPr id="26" name="Rectangle 19">
          <a:extLst>
            <a:ext uri="{FF2B5EF4-FFF2-40B4-BE49-F238E27FC236}">
              <a16:creationId xmlns:a16="http://schemas.microsoft.com/office/drawing/2014/main" id="{FF066E32-A8B6-433D-84A9-EF6786D6168F}"/>
            </a:ext>
          </a:extLst>
        </xdr:cNvPr>
        <xdr:cNvSpPr>
          <a:spLocks noChangeArrowheads="1"/>
        </xdr:cNvSpPr>
      </xdr:nvSpPr>
      <xdr:spPr bwMode="auto">
        <a:xfrm>
          <a:off x="124682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18</xdr:col>
      <xdr:colOff>535305</xdr:colOff>
      <xdr:row>77</xdr:row>
      <xdr:rowOff>0</xdr:rowOff>
    </xdr:from>
    <xdr:to>
      <xdr:col>18</xdr:col>
      <xdr:colOff>535305</xdr:colOff>
      <xdr:row>77</xdr:row>
      <xdr:rowOff>0</xdr:rowOff>
    </xdr:to>
    <xdr:sp macro="" textlink="">
      <xdr:nvSpPr>
        <xdr:cNvPr id="27" name="Rectangle 26">
          <a:extLst>
            <a:ext uri="{FF2B5EF4-FFF2-40B4-BE49-F238E27FC236}">
              <a16:creationId xmlns:a16="http://schemas.microsoft.com/office/drawing/2014/main" id="{BF148ACF-B0C5-4BE5-BF8B-96DFC7DD0E7E}"/>
            </a:ext>
          </a:extLst>
        </xdr:cNvPr>
        <xdr:cNvSpPr>
          <a:spLocks noChangeArrowheads="1"/>
        </xdr:cNvSpPr>
      </xdr:nvSpPr>
      <xdr:spPr bwMode="auto">
        <a:xfrm>
          <a:off x="1327975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77</xdr:row>
      <xdr:rowOff>0</xdr:rowOff>
    </xdr:from>
    <xdr:to>
      <xdr:col>17</xdr:col>
      <xdr:colOff>0</xdr:colOff>
      <xdr:row>77</xdr:row>
      <xdr:rowOff>0</xdr:rowOff>
    </xdr:to>
    <xdr:sp macro="" textlink="">
      <xdr:nvSpPr>
        <xdr:cNvPr id="28" name="Rectangle 27">
          <a:extLst>
            <a:ext uri="{FF2B5EF4-FFF2-40B4-BE49-F238E27FC236}">
              <a16:creationId xmlns:a16="http://schemas.microsoft.com/office/drawing/2014/main" id="{E4E93EB1-4B9B-4E24-8A25-DA7C9608B855}"/>
            </a:ext>
          </a:extLst>
        </xdr:cNvPr>
        <xdr:cNvSpPr>
          <a:spLocks noChangeArrowheads="1"/>
        </xdr:cNvSpPr>
      </xdr:nvSpPr>
      <xdr:spPr bwMode="auto">
        <a:xfrm>
          <a:off x="124682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17</xdr:col>
      <xdr:colOff>0</xdr:colOff>
      <xdr:row>77</xdr:row>
      <xdr:rowOff>0</xdr:rowOff>
    </xdr:from>
    <xdr:to>
      <xdr:col>17</xdr:col>
      <xdr:colOff>0</xdr:colOff>
      <xdr:row>77</xdr:row>
      <xdr:rowOff>0</xdr:rowOff>
    </xdr:to>
    <xdr:sp macro="" textlink="">
      <xdr:nvSpPr>
        <xdr:cNvPr id="29" name="Rectangle 28">
          <a:extLst>
            <a:ext uri="{FF2B5EF4-FFF2-40B4-BE49-F238E27FC236}">
              <a16:creationId xmlns:a16="http://schemas.microsoft.com/office/drawing/2014/main" id="{5E7DC69D-7678-4D63-9C39-9851C00C593F}"/>
            </a:ext>
          </a:extLst>
        </xdr:cNvPr>
        <xdr:cNvSpPr>
          <a:spLocks noChangeArrowheads="1"/>
        </xdr:cNvSpPr>
      </xdr:nvSpPr>
      <xdr:spPr bwMode="auto">
        <a:xfrm>
          <a:off x="124682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77</xdr:row>
      <xdr:rowOff>0</xdr:rowOff>
    </xdr:from>
    <xdr:to>
      <xdr:col>22</xdr:col>
      <xdr:colOff>0</xdr:colOff>
      <xdr:row>77</xdr:row>
      <xdr:rowOff>0</xdr:rowOff>
    </xdr:to>
    <xdr:sp macro="" textlink="">
      <xdr:nvSpPr>
        <xdr:cNvPr id="30" name="Rectangle 18">
          <a:extLst>
            <a:ext uri="{FF2B5EF4-FFF2-40B4-BE49-F238E27FC236}">
              <a16:creationId xmlns:a16="http://schemas.microsoft.com/office/drawing/2014/main" id="{E6FBAA83-FB85-4FE3-A827-295D2873210B}"/>
            </a:ext>
          </a:extLst>
        </xdr:cNvPr>
        <xdr:cNvSpPr>
          <a:spLocks noChangeArrowheads="1"/>
        </xdr:cNvSpPr>
      </xdr:nvSpPr>
      <xdr:spPr bwMode="auto">
        <a:xfrm>
          <a:off x="152114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77</xdr:row>
      <xdr:rowOff>0</xdr:rowOff>
    </xdr:from>
    <xdr:to>
      <xdr:col>22</xdr:col>
      <xdr:colOff>0</xdr:colOff>
      <xdr:row>77</xdr:row>
      <xdr:rowOff>0</xdr:rowOff>
    </xdr:to>
    <xdr:sp macro="" textlink="">
      <xdr:nvSpPr>
        <xdr:cNvPr id="31" name="Rectangle 19">
          <a:extLst>
            <a:ext uri="{FF2B5EF4-FFF2-40B4-BE49-F238E27FC236}">
              <a16:creationId xmlns:a16="http://schemas.microsoft.com/office/drawing/2014/main" id="{6986275F-AD0A-450B-80B6-7231AE11C7DE}"/>
            </a:ext>
          </a:extLst>
        </xdr:cNvPr>
        <xdr:cNvSpPr>
          <a:spLocks noChangeArrowheads="1"/>
        </xdr:cNvSpPr>
      </xdr:nvSpPr>
      <xdr:spPr bwMode="auto">
        <a:xfrm>
          <a:off x="152114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23</xdr:col>
      <xdr:colOff>535305</xdr:colOff>
      <xdr:row>77</xdr:row>
      <xdr:rowOff>0</xdr:rowOff>
    </xdr:from>
    <xdr:to>
      <xdr:col>23</xdr:col>
      <xdr:colOff>535305</xdr:colOff>
      <xdr:row>77</xdr:row>
      <xdr:rowOff>0</xdr:rowOff>
    </xdr:to>
    <xdr:sp macro="" textlink="">
      <xdr:nvSpPr>
        <xdr:cNvPr id="32" name="Rectangle 26">
          <a:extLst>
            <a:ext uri="{FF2B5EF4-FFF2-40B4-BE49-F238E27FC236}">
              <a16:creationId xmlns:a16="http://schemas.microsoft.com/office/drawing/2014/main" id="{64437DD9-8893-4F25-8D7C-15813DB1241A}"/>
            </a:ext>
          </a:extLst>
        </xdr:cNvPr>
        <xdr:cNvSpPr>
          <a:spLocks noChangeArrowheads="1"/>
        </xdr:cNvSpPr>
      </xdr:nvSpPr>
      <xdr:spPr bwMode="auto">
        <a:xfrm>
          <a:off x="1602295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77</xdr:row>
      <xdr:rowOff>0</xdr:rowOff>
    </xdr:from>
    <xdr:to>
      <xdr:col>22</xdr:col>
      <xdr:colOff>0</xdr:colOff>
      <xdr:row>77</xdr:row>
      <xdr:rowOff>0</xdr:rowOff>
    </xdr:to>
    <xdr:sp macro="" textlink="">
      <xdr:nvSpPr>
        <xdr:cNvPr id="33" name="Rectangle 27">
          <a:extLst>
            <a:ext uri="{FF2B5EF4-FFF2-40B4-BE49-F238E27FC236}">
              <a16:creationId xmlns:a16="http://schemas.microsoft.com/office/drawing/2014/main" id="{2074A41F-3B07-4656-8FEF-36BD1A481F3A}"/>
            </a:ext>
          </a:extLst>
        </xdr:cNvPr>
        <xdr:cNvSpPr>
          <a:spLocks noChangeArrowheads="1"/>
        </xdr:cNvSpPr>
      </xdr:nvSpPr>
      <xdr:spPr bwMode="auto">
        <a:xfrm>
          <a:off x="152114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22</xdr:col>
      <xdr:colOff>0</xdr:colOff>
      <xdr:row>77</xdr:row>
      <xdr:rowOff>0</xdr:rowOff>
    </xdr:from>
    <xdr:to>
      <xdr:col>22</xdr:col>
      <xdr:colOff>0</xdr:colOff>
      <xdr:row>77</xdr:row>
      <xdr:rowOff>0</xdr:rowOff>
    </xdr:to>
    <xdr:sp macro="" textlink="">
      <xdr:nvSpPr>
        <xdr:cNvPr id="34" name="Rectangle 28">
          <a:extLst>
            <a:ext uri="{FF2B5EF4-FFF2-40B4-BE49-F238E27FC236}">
              <a16:creationId xmlns:a16="http://schemas.microsoft.com/office/drawing/2014/main" id="{65ABCC50-0E42-4939-9A7F-58F1E10086E5}"/>
            </a:ext>
          </a:extLst>
        </xdr:cNvPr>
        <xdr:cNvSpPr>
          <a:spLocks noChangeArrowheads="1"/>
        </xdr:cNvSpPr>
      </xdr:nvSpPr>
      <xdr:spPr bwMode="auto">
        <a:xfrm>
          <a:off x="152114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77</xdr:row>
      <xdr:rowOff>0</xdr:rowOff>
    </xdr:from>
    <xdr:to>
      <xdr:col>27</xdr:col>
      <xdr:colOff>0</xdr:colOff>
      <xdr:row>77</xdr:row>
      <xdr:rowOff>0</xdr:rowOff>
    </xdr:to>
    <xdr:sp macro="" textlink="">
      <xdr:nvSpPr>
        <xdr:cNvPr id="35" name="Rectangle 18">
          <a:extLst>
            <a:ext uri="{FF2B5EF4-FFF2-40B4-BE49-F238E27FC236}">
              <a16:creationId xmlns:a16="http://schemas.microsoft.com/office/drawing/2014/main" id="{AC47FD15-9851-4F9E-9CE7-1A801966160C}"/>
            </a:ext>
          </a:extLst>
        </xdr:cNvPr>
        <xdr:cNvSpPr>
          <a:spLocks noChangeArrowheads="1"/>
        </xdr:cNvSpPr>
      </xdr:nvSpPr>
      <xdr:spPr bwMode="auto">
        <a:xfrm>
          <a:off x="179165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77</xdr:row>
      <xdr:rowOff>0</xdr:rowOff>
    </xdr:from>
    <xdr:to>
      <xdr:col>27</xdr:col>
      <xdr:colOff>0</xdr:colOff>
      <xdr:row>77</xdr:row>
      <xdr:rowOff>0</xdr:rowOff>
    </xdr:to>
    <xdr:sp macro="" textlink="">
      <xdr:nvSpPr>
        <xdr:cNvPr id="36" name="Rectangle 19">
          <a:extLst>
            <a:ext uri="{FF2B5EF4-FFF2-40B4-BE49-F238E27FC236}">
              <a16:creationId xmlns:a16="http://schemas.microsoft.com/office/drawing/2014/main" id="{A4193E3F-B2A1-4B25-9B3C-9A3A6E1A42E2}"/>
            </a:ext>
          </a:extLst>
        </xdr:cNvPr>
        <xdr:cNvSpPr>
          <a:spLocks noChangeArrowheads="1"/>
        </xdr:cNvSpPr>
      </xdr:nvSpPr>
      <xdr:spPr bwMode="auto">
        <a:xfrm>
          <a:off x="179165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28</xdr:col>
      <xdr:colOff>535305</xdr:colOff>
      <xdr:row>77</xdr:row>
      <xdr:rowOff>0</xdr:rowOff>
    </xdr:from>
    <xdr:to>
      <xdr:col>28</xdr:col>
      <xdr:colOff>535305</xdr:colOff>
      <xdr:row>77</xdr:row>
      <xdr:rowOff>0</xdr:rowOff>
    </xdr:to>
    <xdr:sp macro="" textlink="">
      <xdr:nvSpPr>
        <xdr:cNvPr id="37" name="Rectangle 26">
          <a:extLst>
            <a:ext uri="{FF2B5EF4-FFF2-40B4-BE49-F238E27FC236}">
              <a16:creationId xmlns:a16="http://schemas.microsoft.com/office/drawing/2014/main" id="{76CBDE1C-61A2-4E97-A911-7C605628B6B9}"/>
            </a:ext>
          </a:extLst>
        </xdr:cNvPr>
        <xdr:cNvSpPr>
          <a:spLocks noChangeArrowheads="1"/>
        </xdr:cNvSpPr>
      </xdr:nvSpPr>
      <xdr:spPr bwMode="auto">
        <a:xfrm>
          <a:off x="1872805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77</xdr:row>
      <xdr:rowOff>0</xdr:rowOff>
    </xdr:from>
    <xdr:to>
      <xdr:col>27</xdr:col>
      <xdr:colOff>0</xdr:colOff>
      <xdr:row>77</xdr:row>
      <xdr:rowOff>0</xdr:rowOff>
    </xdr:to>
    <xdr:sp macro="" textlink="">
      <xdr:nvSpPr>
        <xdr:cNvPr id="38" name="Rectangle 27">
          <a:extLst>
            <a:ext uri="{FF2B5EF4-FFF2-40B4-BE49-F238E27FC236}">
              <a16:creationId xmlns:a16="http://schemas.microsoft.com/office/drawing/2014/main" id="{F861357F-4564-4ABF-A1AF-3434FAA4B9D1}"/>
            </a:ext>
          </a:extLst>
        </xdr:cNvPr>
        <xdr:cNvSpPr>
          <a:spLocks noChangeArrowheads="1"/>
        </xdr:cNvSpPr>
      </xdr:nvSpPr>
      <xdr:spPr bwMode="auto">
        <a:xfrm>
          <a:off x="179165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twoCellAnchor>
    <xdr:from>
      <xdr:col>27</xdr:col>
      <xdr:colOff>0</xdr:colOff>
      <xdr:row>77</xdr:row>
      <xdr:rowOff>0</xdr:rowOff>
    </xdr:from>
    <xdr:to>
      <xdr:col>27</xdr:col>
      <xdr:colOff>0</xdr:colOff>
      <xdr:row>77</xdr:row>
      <xdr:rowOff>0</xdr:rowOff>
    </xdr:to>
    <xdr:sp macro="" textlink="">
      <xdr:nvSpPr>
        <xdr:cNvPr id="39" name="Rectangle 28">
          <a:extLst>
            <a:ext uri="{FF2B5EF4-FFF2-40B4-BE49-F238E27FC236}">
              <a16:creationId xmlns:a16="http://schemas.microsoft.com/office/drawing/2014/main" id="{A63FA182-9714-4EAD-BDF3-640D67E1260E}"/>
            </a:ext>
          </a:extLst>
        </xdr:cNvPr>
        <xdr:cNvSpPr>
          <a:spLocks noChangeArrowheads="1"/>
        </xdr:cNvSpPr>
      </xdr:nvSpPr>
      <xdr:spPr bwMode="auto">
        <a:xfrm>
          <a:off x="17916525" y="15192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Sind die Quartale Q2, Q3 und Q4 wirklich nötig?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F6CD5-10FA-4081-8582-B0A5ED3E2444}">
  <sheetPr>
    <tabColor rgb="FFFF9A1E"/>
    <pageSetUpPr fitToPage="1"/>
  </sheetPr>
  <dimension ref="A1:AH409"/>
  <sheetViews>
    <sheetView showGridLines="0" tabSelected="1" zoomScale="70" zoomScaleNormal="70" workbookViewId="0">
      <selection activeCell="B15" sqref="B15"/>
    </sheetView>
  </sheetViews>
  <sheetFormatPr baseColWidth="10" defaultColWidth="11.42578125" defaultRowHeight="15" x14ac:dyDescent="0.25"/>
  <cols>
    <col min="1" max="1" width="53.42578125" style="1" bestFit="1" customWidth="1"/>
    <col min="2" max="2" width="11.140625" style="136" customWidth="1"/>
    <col min="3" max="3" width="4.28515625" style="136" customWidth="1"/>
    <col min="4" max="4" width="8.5703125" style="136" bestFit="1" customWidth="1"/>
    <col min="5" max="5" width="8.28515625" style="136" bestFit="1" customWidth="1"/>
    <col min="6" max="6" width="8.7109375" style="136" bestFit="1" customWidth="1"/>
    <col min="7" max="7" width="10.28515625" style="136" customWidth="1"/>
    <col min="8" max="8" width="4.140625" style="136" customWidth="1"/>
    <col min="9" max="9" width="8.7109375" style="136" bestFit="1" customWidth="1"/>
    <col min="10" max="10" width="8.7109375" style="136" customWidth="1"/>
    <col min="11" max="11" width="9" style="136" bestFit="1" customWidth="1"/>
    <col min="12" max="12" width="10.28515625" style="136" customWidth="1"/>
    <col min="13" max="13" width="4.140625" style="136" customWidth="1"/>
    <col min="14" max="16" width="9" style="136" bestFit="1" customWidth="1"/>
    <col min="17" max="17" width="10.28515625" style="136" customWidth="1"/>
    <col min="18" max="18" width="4.140625" style="136" customWidth="1"/>
    <col min="19" max="19" width="8.7109375" style="136" bestFit="1" customWidth="1"/>
    <col min="20" max="21" width="9" style="136" bestFit="1" customWidth="1"/>
    <col min="22" max="22" width="10.28515625" style="136" customWidth="1"/>
    <col min="23" max="23" width="4.140625" style="136" customWidth="1"/>
    <col min="24" max="24" width="9" style="136" bestFit="1" customWidth="1"/>
    <col min="25" max="25" width="8.7109375" style="136" bestFit="1" customWidth="1"/>
    <col min="26" max="26" width="8.42578125" style="136" bestFit="1" customWidth="1"/>
    <col min="27" max="27" width="10.28515625" style="136" customWidth="1"/>
    <col min="28" max="28" width="4.140625" style="136" customWidth="1"/>
    <col min="29" max="29" width="8.7109375" style="136" bestFit="1" customWidth="1"/>
    <col min="30" max="30" width="9.28515625" style="136" bestFit="1" customWidth="1"/>
    <col min="31" max="31" width="8.42578125" style="136" bestFit="1" customWidth="1"/>
    <col min="32" max="32" width="46.5703125" style="1" hidden="1" customWidth="1"/>
    <col min="33" max="16384" width="11.42578125" style="1"/>
  </cols>
  <sheetData>
    <row r="1" spans="1:34" ht="16.5" customHeight="1" x14ac:dyDescent="0.2">
      <c r="A1" s="156"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H1" s="2"/>
    </row>
    <row r="2" spans="1:34" ht="16.5" customHeight="1" x14ac:dyDescent="0.2">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H2" s="2"/>
    </row>
    <row r="3" spans="1:34" ht="15.75" customHeight="1" thickBot="1" x14ac:dyDescent="0.3">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4"/>
    </row>
    <row r="4" spans="1:34" ht="66.599999999999994" customHeight="1" thickTop="1" thickBot="1" x14ac:dyDescent="0.25">
      <c r="A4" s="6"/>
      <c r="B4" s="7" t="s">
        <v>13</v>
      </c>
      <c r="C4" s="8" t="s">
        <v>1</v>
      </c>
      <c r="D4" s="9" t="s">
        <v>2</v>
      </c>
      <c r="E4" s="9" t="s">
        <v>3</v>
      </c>
      <c r="F4" s="9" t="s">
        <v>4</v>
      </c>
      <c r="G4" s="10" t="s">
        <v>14</v>
      </c>
      <c r="H4" s="8" t="s">
        <v>1</v>
      </c>
      <c r="I4" s="9" t="s">
        <v>2</v>
      </c>
      <c r="J4" s="9" t="s">
        <v>3</v>
      </c>
      <c r="K4" s="9" t="s">
        <v>4</v>
      </c>
      <c r="L4" s="10" t="s">
        <v>15</v>
      </c>
      <c r="M4" s="8" t="s">
        <v>1</v>
      </c>
      <c r="N4" s="9" t="s">
        <v>2</v>
      </c>
      <c r="O4" s="9" t="s">
        <v>3</v>
      </c>
      <c r="P4" s="9" t="s">
        <v>4</v>
      </c>
      <c r="Q4" s="10" t="s">
        <v>16</v>
      </c>
      <c r="R4" s="8" t="s">
        <v>1</v>
      </c>
      <c r="S4" s="9" t="s">
        <v>2</v>
      </c>
      <c r="T4" s="9" t="s">
        <v>3</v>
      </c>
      <c r="U4" s="9" t="s">
        <v>4</v>
      </c>
      <c r="V4" s="10" t="s">
        <v>17</v>
      </c>
      <c r="W4" s="8" t="s">
        <v>1</v>
      </c>
      <c r="X4" s="9" t="s">
        <v>2</v>
      </c>
      <c r="Y4" s="9" t="s">
        <v>3</v>
      </c>
      <c r="Z4" s="9" t="s">
        <v>4</v>
      </c>
      <c r="AA4" s="10" t="s">
        <v>18</v>
      </c>
      <c r="AB4" s="8" t="s">
        <v>1</v>
      </c>
      <c r="AC4" s="9" t="s">
        <v>2</v>
      </c>
      <c r="AD4" s="9" t="s">
        <v>3</v>
      </c>
      <c r="AE4" s="11" t="s">
        <v>4</v>
      </c>
      <c r="AF4" s="12"/>
    </row>
    <row r="5" spans="1:34" ht="17.25" thickTop="1" thickBot="1" x14ac:dyDescent="0.25">
      <c r="A5" s="13" t="s">
        <v>19</v>
      </c>
      <c r="B5" s="14"/>
      <c r="C5" s="15"/>
      <c r="D5" s="16"/>
      <c r="E5" s="16"/>
      <c r="F5" s="16"/>
      <c r="G5" s="14"/>
      <c r="H5" s="15"/>
      <c r="I5" s="16"/>
      <c r="J5" s="16"/>
      <c r="K5" s="16"/>
      <c r="L5" s="14"/>
      <c r="M5" s="15"/>
      <c r="N5" s="16"/>
      <c r="O5" s="16"/>
      <c r="P5" s="16"/>
      <c r="Q5" s="14"/>
      <c r="R5" s="15"/>
      <c r="S5" s="16"/>
      <c r="T5" s="16"/>
      <c r="U5" s="16"/>
      <c r="V5" s="14"/>
      <c r="W5" s="15"/>
      <c r="X5" s="16"/>
      <c r="Y5" s="16"/>
      <c r="Z5" s="16"/>
      <c r="AA5" s="14"/>
      <c r="AB5" s="15"/>
      <c r="AC5" s="16"/>
      <c r="AD5" s="16"/>
      <c r="AE5" s="17"/>
      <c r="AF5" s="18" t="str">
        <f>A5</f>
        <v>Gross Revs [€ million]</v>
      </c>
    </row>
    <row r="6" spans="1:34" x14ac:dyDescent="0.25">
      <c r="A6" s="19" t="s">
        <v>20</v>
      </c>
      <c r="B6" s="138">
        <v>5364.1853578259816</v>
      </c>
      <c r="C6" s="21">
        <v>17</v>
      </c>
      <c r="D6" s="21">
        <v>5440.9183374114464</v>
      </c>
      <c r="E6" s="21">
        <v>5111.9809999999998</v>
      </c>
      <c r="F6" s="22">
        <v>5337.5037076568506</v>
      </c>
      <c r="G6" s="20">
        <v>21879.568886974241</v>
      </c>
      <c r="H6" s="23">
        <v>17</v>
      </c>
      <c r="I6" s="21">
        <v>22105.400633374949</v>
      </c>
      <c r="J6" s="21">
        <v>21442.42142084214</v>
      </c>
      <c r="K6" s="24">
        <v>21859.866471501926</v>
      </c>
      <c r="L6" s="25">
        <v>22167.977121346561</v>
      </c>
      <c r="M6" s="23">
        <v>17</v>
      </c>
      <c r="N6" s="23">
        <v>22465.312364146834</v>
      </c>
      <c r="O6" s="23">
        <v>21596.642896629095</v>
      </c>
      <c r="P6" s="24">
        <v>22092.080372471075</v>
      </c>
      <c r="Q6" s="25">
        <v>22359</v>
      </c>
      <c r="R6" s="23">
        <v>17</v>
      </c>
      <c r="S6" s="21">
        <v>22831.688592521663</v>
      </c>
      <c r="T6" s="21">
        <v>21593.226556674381</v>
      </c>
      <c r="U6" s="24">
        <v>22266.198494543405</v>
      </c>
      <c r="V6" s="25">
        <v>22558.914596385708</v>
      </c>
      <c r="W6" s="23">
        <v>15</v>
      </c>
      <c r="X6" s="21">
        <v>23151.332232816967</v>
      </c>
      <c r="Y6" s="21">
        <v>21465.748779618971</v>
      </c>
      <c r="Z6" s="24">
        <v>22422.271994436302</v>
      </c>
      <c r="AA6" s="25">
        <v>22729.997988427902</v>
      </c>
      <c r="AB6" s="23">
        <v>14</v>
      </c>
      <c r="AC6" s="21">
        <v>23301.432525657307</v>
      </c>
      <c r="AD6" s="21">
        <v>21348.308571943326</v>
      </c>
      <c r="AE6" s="26">
        <v>22546.178632697887</v>
      </c>
      <c r="AF6" s="27" t="str">
        <f t="shared" ref="AF6:AF69" si="0">A6</f>
        <v>Germany</v>
      </c>
    </row>
    <row r="7" spans="1:34" ht="14.25" x14ac:dyDescent="0.2">
      <c r="A7" s="28" t="s">
        <v>21</v>
      </c>
      <c r="B7" s="139">
        <v>4781.5172106669879</v>
      </c>
      <c r="C7" s="29">
        <v>14</v>
      </c>
      <c r="D7" s="29">
        <v>4856.348</v>
      </c>
      <c r="E7" s="29">
        <v>3856.1499491566524</v>
      </c>
      <c r="F7" s="30">
        <v>4710.0900491823168</v>
      </c>
      <c r="G7" s="23">
        <v>19255.623396250205</v>
      </c>
      <c r="H7" s="29">
        <v>14</v>
      </c>
      <c r="I7" s="29">
        <v>19322.142161203141</v>
      </c>
      <c r="J7" s="29">
        <v>15487.829871572982</v>
      </c>
      <c r="K7" s="31">
        <v>18955.877373849711</v>
      </c>
      <c r="L7" s="32">
        <v>19424.667705031585</v>
      </c>
      <c r="M7" s="29">
        <v>14</v>
      </c>
      <c r="N7" s="29">
        <v>19617.4005427376</v>
      </c>
      <c r="O7" s="29">
        <v>15442.421054954029</v>
      </c>
      <c r="P7" s="31">
        <v>19094.418902892958</v>
      </c>
      <c r="Q7" s="32">
        <v>19574.050048750665</v>
      </c>
      <c r="R7" s="29">
        <v>14</v>
      </c>
      <c r="S7" s="29">
        <v>20092.189093001667</v>
      </c>
      <c r="T7" s="29">
        <v>15403.951404674381</v>
      </c>
      <c r="U7" s="31">
        <v>19250.395467487982</v>
      </c>
      <c r="V7" s="32">
        <v>19682.148480599077</v>
      </c>
      <c r="W7" s="29">
        <v>12</v>
      </c>
      <c r="X7" s="29">
        <v>20657.060830966213</v>
      </c>
      <c r="Y7" s="29">
        <v>15363.88834691897</v>
      </c>
      <c r="Z7" s="31">
        <v>19345.25395484631</v>
      </c>
      <c r="AA7" s="32">
        <v>19847.3809274021</v>
      </c>
      <c r="AB7" s="29">
        <v>11</v>
      </c>
      <c r="AC7" s="29">
        <v>20269.021053247983</v>
      </c>
      <c r="AD7" s="29">
        <v>15320.298902267126</v>
      </c>
      <c r="AE7" s="29">
        <v>19380.860836933101</v>
      </c>
      <c r="AF7" s="33" t="str">
        <f t="shared" si="0"/>
        <v>Total Service revs</v>
      </c>
    </row>
    <row r="8" spans="1:34" s="41" customFormat="1" ht="14.25" x14ac:dyDescent="0.2">
      <c r="A8" s="34" t="s">
        <v>22</v>
      </c>
      <c r="B8" s="35">
        <v>-6.4924534014987323E-3</v>
      </c>
      <c r="C8" s="29">
        <v>12</v>
      </c>
      <c r="D8" s="36">
        <v>4.0000000000000001E-3</v>
      </c>
      <c r="E8" s="36">
        <v>-1.0953608247422641E-2</v>
      </c>
      <c r="F8" s="37">
        <v>-4.1539644465948085E-3</v>
      </c>
      <c r="G8" s="35">
        <v>4.6062734209753042E-3</v>
      </c>
      <c r="H8" s="29">
        <v>14</v>
      </c>
      <c r="I8" s="36">
        <v>2.268477087798737E-2</v>
      </c>
      <c r="J8" s="36">
        <v>-7.8461113058846399E-3</v>
      </c>
      <c r="K8" s="38">
        <v>5.7080455750307402E-3</v>
      </c>
      <c r="L8" s="39">
        <v>2.1024452607058652E-2</v>
      </c>
      <c r="M8" s="29">
        <v>14</v>
      </c>
      <c r="N8" s="36">
        <v>3.7547892969064023E-2</v>
      </c>
      <c r="O8" s="36">
        <v>-4.044661669196703E-3</v>
      </c>
      <c r="P8" s="38">
        <v>1.8752622960990846E-2</v>
      </c>
      <c r="Q8" s="39">
        <v>1.8374143292587908E-2</v>
      </c>
      <c r="R8" s="29">
        <v>14</v>
      </c>
      <c r="S8" s="36">
        <v>3.0196004072811977E-2</v>
      </c>
      <c r="T8" s="36">
        <v>-1.0827433830007061E-2</v>
      </c>
      <c r="U8" s="38">
        <v>1.6661197821576941E-2</v>
      </c>
      <c r="V8" s="39">
        <v>1.53285899617982E-2</v>
      </c>
      <c r="W8" s="29">
        <v>12</v>
      </c>
      <c r="X8" s="36">
        <v>2.7121795846382968E-2</v>
      </c>
      <c r="Y8" s="36">
        <v>0</v>
      </c>
      <c r="Z8" s="38">
        <v>1.5376564053172096E-2</v>
      </c>
      <c r="AA8" s="39">
        <v>1.4987521972430362E-2</v>
      </c>
      <c r="AB8" s="29">
        <v>12</v>
      </c>
      <c r="AC8" s="36">
        <v>2.904394978508007E-2</v>
      </c>
      <c r="AD8" s="36">
        <v>-2.3270188952350446E-2</v>
      </c>
      <c r="AE8" s="36">
        <v>1.2920951115587637E-2</v>
      </c>
      <c r="AF8" s="40" t="str">
        <f t="shared" si="0"/>
        <v>MSR growth YoY in %</v>
      </c>
    </row>
    <row r="9" spans="1:34" x14ac:dyDescent="0.25">
      <c r="A9" s="42" t="s">
        <v>23</v>
      </c>
      <c r="B9" s="43">
        <v>50</v>
      </c>
      <c r="C9" s="44">
        <v>7</v>
      </c>
      <c r="D9" s="44">
        <v>100</v>
      </c>
      <c r="E9" s="44">
        <v>39.668291999999951</v>
      </c>
      <c r="F9" s="45">
        <v>60.559512631783896</v>
      </c>
      <c r="G9" s="43">
        <v>434</v>
      </c>
      <c r="H9" s="44">
        <v>9</v>
      </c>
      <c r="I9" s="44">
        <v>708.99999999999966</v>
      </c>
      <c r="J9" s="44">
        <v>200</v>
      </c>
      <c r="K9" s="46">
        <v>450.74873514053576</v>
      </c>
      <c r="L9" s="47">
        <v>450</v>
      </c>
      <c r="M9" s="44">
        <v>9</v>
      </c>
      <c r="N9" s="44">
        <v>2913.4396000000002</v>
      </c>
      <c r="O9" s="44">
        <v>125</v>
      </c>
      <c r="P9" s="46">
        <v>672.70572037478235</v>
      </c>
      <c r="Q9" s="47">
        <v>390</v>
      </c>
      <c r="R9" s="44">
        <v>9</v>
      </c>
      <c r="S9" s="44">
        <v>520.44191279999905</v>
      </c>
      <c r="T9" s="44">
        <v>50</v>
      </c>
      <c r="U9" s="46">
        <v>357.87558379200681</v>
      </c>
      <c r="V9" s="47">
        <v>355.27489885008617</v>
      </c>
      <c r="W9" s="44">
        <v>8</v>
      </c>
      <c r="X9" s="44">
        <v>529.80986723040144</v>
      </c>
      <c r="Y9" s="44">
        <v>50</v>
      </c>
      <c r="Z9" s="46">
        <v>346.1065977176462</v>
      </c>
      <c r="AA9" s="47">
        <v>312.31178236797132</v>
      </c>
      <c r="AB9" s="44">
        <v>7</v>
      </c>
      <c r="AC9" s="44">
        <v>500</v>
      </c>
      <c r="AD9" s="44">
        <v>50</v>
      </c>
      <c r="AE9" s="44">
        <v>305.64805746498195</v>
      </c>
      <c r="AF9" s="48" t="str">
        <f t="shared" si="0"/>
        <v>Mobile Contract Net Adds (own-branded) ['000]</v>
      </c>
    </row>
    <row r="10" spans="1:34" x14ac:dyDescent="0.25">
      <c r="A10" s="49" t="s">
        <v>24</v>
      </c>
      <c r="B10" s="43">
        <v>100</v>
      </c>
      <c r="C10" s="44">
        <v>12</v>
      </c>
      <c r="D10" s="44">
        <v>173.375</v>
      </c>
      <c r="E10" s="44">
        <v>91.00000000000108</v>
      </c>
      <c r="F10" s="50">
        <v>112.61458333333343</v>
      </c>
      <c r="G10" s="43">
        <v>487</v>
      </c>
      <c r="H10" s="44">
        <v>13</v>
      </c>
      <c r="I10" s="44">
        <v>713</v>
      </c>
      <c r="J10" s="44">
        <v>364.0000000000008</v>
      </c>
      <c r="K10" s="46">
        <v>512.04204576006646</v>
      </c>
      <c r="L10" s="47">
        <v>500</v>
      </c>
      <c r="M10" s="44">
        <v>13</v>
      </c>
      <c r="N10" s="44">
        <v>900</v>
      </c>
      <c r="O10" s="44">
        <v>200</v>
      </c>
      <c r="P10" s="46">
        <v>476.74205298902831</v>
      </c>
      <c r="Q10" s="47">
        <v>484.5</v>
      </c>
      <c r="R10" s="44">
        <v>12</v>
      </c>
      <c r="S10" s="44">
        <v>899</v>
      </c>
      <c r="T10" s="44">
        <v>247</v>
      </c>
      <c r="U10" s="46">
        <v>479.1829920787639</v>
      </c>
      <c r="V10" s="47">
        <v>424</v>
      </c>
      <c r="W10" s="44">
        <v>10</v>
      </c>
      <c r="X10" s="44">
        <v>750</v>
      </c>
      <c r="Y10" s="44">
        <v>197</v>
      </c>
      <c r="Z10" s="46">
        <v>417.361197911999</v>
      </c>
      <c r="AA10" s="47">
        <v>388</v>
      </c>
      <c r="AB10" s="44">
        <v>8</v>
      </c>
      <c r="AC10" s="44">
        <v>1000</v>
      </c>
      <c r="AD10" s="44">
        <v>158</v>
      </c>
      <c r="AE10" s="44">
        <v>432.85374194414396</v>
      </c>
      <c r="AF10" s="51" t="str">
        <f t="shared" si="0"/>
        <v>Retail Line Losses ['000]</v>
      </c>
    </row>
    <row r="11" spans="1:34" x14ac:dyDescent="0.25">
      <c r="A11" s="49" t="s">
        <v>25</v>
      </c>
      <c r="B11" s="43">
        <v>57.121016278766547</v>
      </c>
      <c r="C11" s="44">
        <v>14</v>
      </c>
      <c r="D11" s="44">
        <v>112.50000000000071</v>
      </c>
      <c r="E11" s="44">
        <v>-19.064999999999998</v>
      </c>
      <c r="F11" s="50">
        <v>53.178253218417062</v>
      </c>
      <c r="G11" s="43">
        <v>235.5</v>
      </c>
      <c r="H11" s="44">
        <v>14</v>
      </c>
      <c r="I11" s="44">
        <v>449.99999999999932</v>
      </c>
      <c r="J11" s="44">
        <v>26.090498374998788</v>
      </c>
      <c r="K11" s="46">
        <v>235.86785441205504</v>
      </c>
      <c r="L11" s="47">
        <v>198.51351986322516</v>
      </c>
      <c r="M11" s="44">
        <v>14</v>
      </c>
      <c r="N11" s="44">
        <v>300</v>
      </c>
      <c r="O11" s="44">
        <v>81.182139040000038</v>
      </c>
      <c r="P11" s="46">
        <v>198.21207158039769</v>
      </c>
      <c r="Q11" s="47">
        <v>183.23899474072005</v>
      </c>
      <c r="R11" s="44">
        <v>14</v>
      </c>
      <c r="S11" s="44">
        <v>400</v>
      </c>
      <c r="T11" s="44">
        <v>2.49615849714246</v>
      </c>
      <c r="U11" s="46">
        <v>187.62206310805738</v>
      </c>
      <c r="V11" s="47">
        <v>144.17155005025543</v>
      </c>
      <c r="W11" s="44">
        <v>12</v>
      </c>
      <c r="X11" s="44">
        <v>298.87799340269703</v>
      </c>
      <c r="Y11" s="44">
        <v>-0.62011795999751484</v>
      </c>
      <c r="Z11" s="46">
        <v>152.88417155326542</v>
      </c>
      <c r="AA11" s="47">
        <v>126.85048938934118</v>
      </c>
      <c r="AB11" s="44">
        <v>11</v>
      </c>
      <c r="AC11" s="44">
        <v>302.17157125728409</v>
      </c>
      <c r="AD11" s="44">
        <v>-3.7363944171447656</v>
      </c>
      <c r="AE11" s="44">
        <v>128.78351005431671</v>
      </c>
      <c r="AF11" s="51" t="str">
        <f t="shared" si="0"/>
        <v>BB retail Net Adds DT ['000]</v>
      </c>
    </row>
    <row r="12" spans="1:34" x14ac:dyDescent="0.25">
      <c r="A12" s="19" t="s">
        <v>26</v>
      </c>
      <c r="B12" s="138">
        <v>15977.057142857142</v>
      </c>
      <c r="C12" s="21">
        <v>16</v>
      </c>
      <c r="D12" s="21">
        <v>17655.296110618281</v>
      </c>
      <c r="E12" s="21">
        <v>14987.436123874604</v>
      </c>
      <c r="F12" s="22">
        <v>16165.998767671021</v>
      </c>
      <c r="G12" s="20">
        <v>60146.892978988282</v>
      </c>
      <c r="H12" s="23">
        <v>16</v>
      </c>
      <c r="I12" s="21">
        <v>63114.892536047715</v>
      </c>
      <c r="J12" s="21">
        <v>56415.029342496266</v>
      </c>
      <c r="K12" s="24">
        <v>60334.604647955246</v>
      </c>
      <c r="L12" s="25">
        <v>68176.084807331761</v>
      </c>
      <c r="M12" s="23">
        <v>16</v>
      </c>
      <c r="N12" s="21">
        <v>73487.434896323335</v>
      </c>
      <c r="O12" s="21">
        <v>62795.89813502421</v>
      </c>
      <c r="P12" s="24">
        <v>68578.204895143426</v>
      </c>
      <c r="Q12" s="25">
        <v>70375.678683650709</v>
      </c>
      <c r="R12" s="23">
        <v>16</v>
      </c>
      <c r="S12" s="21">
        <v>75236.267001184315</v>
      </c>
      <c r="T12" s="21">
        <v>63692.138288434049</v>
      </c>
      <c r="U12" s="24">
        <v>70247.567148547096</v>
      </c>
      <c r="V12" s="25">
        <v>72072.786867261078</v>
      </c>
      <c r="W12" s="23">
        <v>14</v>
      </c>
      <c r="X12" s="21">
        <v>76028.199014906131</v>
      </c>
      <c r="Y12" s="21">
        <v>65361.149578339791</v>
      </c>
      <c r="Z12" s="24">
        <v>71702.864048997944</v>
      </c>
      <c r="AA12" s="25">
        <v>73371.196683050846</v>
      </c>
      <c r="AB12" s="23">
        <v>13</v>
      </c>
      <c r="AC12" s="21">
        <v>77684.754094286196</v>
      </c>
      <c r="AD12" s="21">
        <v>66846.953764453516</v>
      </c>
      <c r="AE12" s="21">
        <v>73348.825692236511</v>
      </c>
      <c r="AF12" s="27" t="str">
        <f t="shared" si="0"/>
        <v>TMUS (gross revs in €)</v>
      </c>
    </row>
    <row r="13" spans="1:34" ht="14.25" x14ac:dyDescent="0.2">
      <c r="A13" s="28" t="s">
        <v>27</v>
      </c>
      <c r="B13" s="139">
        <v>17760</v>
      </c>
      <c r="C13" s="29">
        <v>13</v>
      </c>
      <c r="D13" s="29">
        <v>19446.779006962715</v>
      </c>
      <c r="E13" s="29">
        <v>10569.343000000001</v>
      </c>
      <c r="F13" s="30">
        <v>16885.469358286082</v>
      </c>
      <c r="G13" s="23">
        <v>66617.637070034267</v>
      </c>
      <c r="H13" s="29">
        <v>13</v>
      </c>
      <c r="I13" s="29">
        <v>70513.492511442484</v>
      </c>
      <c r="J13" s="29">
        <v>45401.674500000001</v>
      </c>
      <c r="K13" s="31">
        <v>64122.343232277031</v>
      </c>
      <c r="L13" s="32">
        <v>75631.205898786575</v>
      </c>
      <c r="M13" s="29">
        <v>13</v>
      </c>
      <c r="N13" s="29">
        <v>79664.346217897168</v>
      </c>
      <c r="O13" s="29">
        <v>47954.182860000001</v>
      </c>
      <c r="P13" s="31">
        <v>72215.330971599062</v>
      </c>
      <c r="Q13" s="32">
        <v>78047.014110753458</v>
      </c>
      <c r="R13" s="29">
        <v>13</v>
      </c>
      <c r="S13" s="29">
        <v>81711.607181644897</v>
      </c>
      <c r="T13" s="29">
        <v>49587.730859999996</v>
      </c>
      <c r="U13" s="31">
        <v>73949.791813741685</v>
      </c>
      <c r="V13" s="32">
        <v>80391.677659778536</v>
      </c>
      <c r="W13" s="29">
        <v>11</v>
      </c>
      <c r="X13" s="29">
        <v>83629.092951383485</v>
      </c>
      <c r="Y13" s="29">
        <v>51988.841674631993</v>
      </c>
      <c r="Z13" s="31">
        <v>77634.890023672357</v>
      </c>
      <c r="AA13" s="32">
        <v>81960.651112819498</v>
      </c>
      <c r="AB13" s="29">
        <v>10</v>
      </c>
      <c r="AC13" s="29">
        <v>85491.795861221006</v>
      </c>
      <c r="AD13" s="29">
        <v>77916.809307847143</v>
      </c>
      <c r="AE13" s="29">
        <v>82053.634500446729</v>
      </c>
      <c r="AF13" s="33" t="str">
        <f t="shared" si="0"/>
        <v>Gross revs in $ (US GAAP)</v>
      </c>
    </row>
    <row r="14" spans="1:34" ht="14.25" x14ac:dyDescent="0.2">
      <c r="A14" s="28" t="s">
        <v>28</v>
      </c>
      <c r="B14" s="139">
        <v>13705.970840102724</v>
      </c>
      <c r="C14" s="29">
        <v>15</v>
      </c>
      <c r="D14" s="29">
        <v>16893.779006962715</v>
      </c>
      <c r="E14" s="29">
        <v>8569.3430000000008</v>
      </c>
      <c r="F14" s="30">
        <v>13136.88464864546</v>
      </c>
      <c r="G14" s="23">
        <v>50350.541840866907</v>
      </c>
      <c r="H14" s="29">
        <v>15</v>
      </c>
      <c r="I14" s="29">
        <v>59912.492511442477</v>
      </c>
      <c r="J14" s="29">
        <v>35001.674500000001</v>
      </c>
      <c r="K14" s="31">
        <v>48287.822037681202</v>
      </c>
      <c r="L14" s="32">
        <v>56165</v>
      </c>
      <c r="M14" s="29">
        <v>15</v>
      </c>
      <c r="N14" s="29">
        <v>69292.679837354604</v>
      </c>
      <c r="O14" s="29">
        <v>36854.182860000001</v>
      </c>
      <c r="P14" s="31">
        <v>53748.862396913217</v>
      </c>
      <c r="Q14" s="32">
        <v>58016.033484088279</v>
      </c>
      <c r="R14" s="29">
        <v>15</v>
      </c>
      <c r="S14" s="29">
        <v>70502.587314667238</v>
      </c>
      <c r="T14" s="29">
        <v>38474.983769398546</v>
      </c>
      <c r="U14" s="31">
        <v>55323.651243846776</v>
      </c>
      <c r="V14" s="32">
        <v>59270.087958424308</v>
      </c>
      <c r="W14" s="29">
        <v>13</v>
      </c>
      <c r="X14" s="29">
        <v>71460.5394065578</v>
      </c>
      <c r="Y14" s="29">
        <v>39616.341674631993</v>
      </c>
      <c r="Z14" s="31">
        <v>57796.74056260362</v>
      </c>
      <c r="AA14" s="32">
        <v>60686.166504258603</v>
      </c>
      <c r="AB14" s="29">
        <v>12</v>
      </c>
      <c r="AC14" s="29">
        <v>72635.737212749984</v>
      </c>
      <c r="AD14" s="29">
        <v>50772.499553579182</v>
      </c>
      <c r="AE14" s="29">
        <v>60728.11109030927</v>
      </c>
      <c r="AF14" s="33" t="str">
        <f t="shared" si="0"/>
        <v>Service revs in $ (US GAAP)</v>
      </c>
    </row>
    <row r="15" spans="1:34" x14ac:dyDescent="0.25">
      <c r="A15" s="52" t="s">
        <v>29</v>
      </c>
      <c r="B15" s="158">
        <v>1.1013615565877557</v>
      </c>
      <c r="C15" s="53">
        <v>16</v>
      </c>
      <c r="D15" s="54">
        <v>1.1499999999999999</v>
      </c>
      <c r="E15" s="54">
        <v>1.0900000000000001</v>
      </c>
      <c r="F15" s="55">
        <v>1.105027277587179</v>
      </c>
      <c r="G15" s="56">
        <v>1.1187763070053234</v>
      </c>
      <c r="H15" s="53">
        <v>16</v>
      </c>
      <c r="I15" s="54">
        <v>1.1499999999999999</v>
      </c>
      <c r="J15" s="54">
        <v>1.0900000000000001</v>
      </c>
      <c r="K15" s="57">
        <v>1.1169413666527384</v>
      </c>
      <c r="L15" s="58">
        <v>1.131675</v>
      </c>
      <c r="M15" s="53">
        <v>16</v>
      </c>
      <c r="N15" s="54">
        <v>1.1656000000000017</v>
      </c>
      <c r="O15" s="54">
        <v>1.0900000000000001</v>
      </c>
      <c r="P15" s="57">
        <v>1.1271369752437137</v>
      </c>
      <c r="Q15" s="58">
        <v>1.131675</v>
      </c>
      <c r="R15" s="53">
        <v>16</v>
      </c>
      <c r="S15" s="54">
        <v>1.1656000000000017</v>
      </c>
      <c r="T15" s="54">
        <v>1.0900000000000001</v>
      </c>
      <c r="U15" s="57">
        <v>1.1271369752437137</v>
      </c>
      <c r="V15" s="58">
        <v>1.131675</v>
      </c>
      <c r="W15" s="53">
        <v>14</v>
      </c>
      <c r="X15" s="54">
        <v>1.1656000000000017</v>
      </c>
      <c r="Y15" s="54">
        <v>1.0900000000000001</v>
      </c>
      <c r="Z15" s="57">
        <v>1.1264109202468391</v>
      </c>
      <c r="AA15" s="58">
        <v>1.1299999999999999</v>
      </c>
      <c r="AB15" s="53">
        <v>13</v>
      </c>
      <c r="AC15" s="54">
        <v>1.1656000000000017</v>
      </c>
      <c r="AD15" s="54">
        <v>1.0900000000000001</v>
      </c>
      <c r="AE15" s="54">
        <v>1.124596375650442</v>
      </c>
      <c r="AF15" s="59" t="str">
        <f t="shared" si="0"/>
        <v>$-FX-Rate: 1 Euro for ...</v>
      </c>
    </row>
    <row r="16" spans="1:34" x14ac:dyDescent="0.25">
      <c r="A16" s="19" t="s">
        <v>30</v>
      </c>
      <c r="B16" s="138">
        <v>2906.3248450337851</v>
      </c>
      <c r="C16" s="21">
        <v>17</v>
      </c>
      <c r="D16" s="21">
        <v>3013.5</v>
      </c>
      <c r="E16" s="21">
        <v>2725.158356526767</v>
      </c>
      <c r="F16" s="60">
        <v>2900.1197753451079</v>
      </c>
      <c r="G16" s="61">
        <v>12049.210422545804</v>
      </c>
      <c r="H16" s="23">
        <v>17</v>
      </c>
      <c r="I16" s="23">
        <v>12300</v>
      </c>
      <c r="J16" s="23">
        <v>11636.107863244735</v>
      </c>
      <c r="K16" s="62">
        <v>12016.983688194454</v>
      </c>
      <c r="L16" s="63">
        <v>12109.427460400706</v>
      </c>
      <c r="M16" s="23">
        <v>17</v>
      </c>
      <c r="N16" s="23">
        <v>12485.460991104279</v>
      </c>
      <c r="O16" s="23">
        <v>11725.30141753773</v>
      </c>
      <c r="P16" s="62">
        <v>12095.878042630089</v>
      </c>
      <c r="Q16" s="63">
        <v>12225.397052808323</v>
      </c>
      <c r="R16" s="23">
        <v>17</v>
      </c>
      <c r="S16" s="23">
        <v>12618.03978610434</v>
      </c>
      <c r="T16" s="23">
        <v>11762.37473194526</v>
      </c>
      <c r="U16" s="62">
        <v>12192.726782880869</v>
      </c>
      <c r="V16" s="63">
        <v>12318.174804734826</v>
      </c>
      <c r="W16" s="23">
        <v>15</v>
      </c>
      <c r="X16" s="23">
        <v>12759.045389166629</v>
      </c>
      <c r="Y16" s="23">
        <v>11814.012811879002</v>
      </c>
      <c r="Z16" s="62">
        <v>12304.508767140069</v>
      </c>
      <c r="AA16" s="63">
        <v>12425.487523980448</v>
      </c>
      <c r="AB16" s="23">
        <v>14</v>
      </c>
      <c r="AC16" s="23">
        <v>12918.937512503046</v>
      </c>
      <c r="AD16" s="23">
        <v>11865.387675662731</v>
      </c>
      <c r="AE16" s="23">
        <v>12423.302042532374</v>
      </c>
      <c r="AF16" s="27" t="str">
        <f t="shared" si="0"/>
        <v>Europe</v>
      </c>
    </row>
    <row r="17" spans="1:32" x14ac:dyDescent="0.25">
      <c r="A17" s="19" t="s">
        <v>31</v>
      </c>
      <c r="B17" s="138">
        <v>693.03599999999994</v>
      </c>
      <c r="C17" s="21">
        <v>17</v>
      </c>
      <c r="D17" s="21">
        <v>722.35668401315183</v>
      </c>
      <c r="E17" s="21">
        <v>617.77</v>
      </c>
      <c r="F17" s="60">
        <v>686.69624047910884</v>
      </c>
      <c r="G17" s="61">
        <v>2872.854428605413</v>
      </c>
      <c r="H17" s="23">
        <v>17</v>
      </c>
      <c r="I17" s="23">
        <v>2931.7858966463818</v>
      </c>
      <c r="J17" s="23">
        <v>2688.05</v>
      </c>
      <c r="K17" s="62">
        <v>2861.9067431943472</v>
      </c>
      <c r="L17" s="63">
        <v>2945.2296000000001</v>
      </c>
      <c r="M17" s="23">
        <v>17</v>
      </c>
      <c r="N17" s="23">
        <v>3050.2016659072842</v>
      </c>
      <c r="O17" s="23">
        <v>2691.7220000000002</v>
      </c>
      <c r="P17" s="62">
        <v>2942.1688729761627</v>
      </c>
      <c r="Q17" s="63">
        <v>3013.8125</v>
      </c>
      <c r="R17" s="23">
        <v>17</v>
      </c>
      <c r="S17" s="23">
        <v>3180.7594250401312</v>
      </c>
      <c r="T17" s="23">
        <v>2724.1681600000002</v>
      </c>
      <c r="U17" s="62">
        <v>3005.1298039305711</v>
      </c>
      <c r="V17" s="63">
        <v>3089.1578124999996</v>
      </c>
      <c r="W17" s="23">
        <v>15</v>
      </c>
      <c r="X17" s="23">
        <v>3295.1901754722367</v>
      </c>
      <c r="Y17" s="23">
        <v>2765.0144679999999</v>
      </c>
      <c r="Z17" s="62">
        <v>3070.1101128462915</v>
      </c>
      <c r="AA17" s="63">
        <v>3147.2991459084124</v>
      </c>
      <c r="AB17" s="23">
        <v>14</v>
      </c>
      <c r="AC17" s="23">
        <v>3383.0078579318324</v>
      </c>
      <c r="AD17" s="23">
        <v>2807.2506994</v>
      </c>
      <c r="AE17" s="23">
        <v>3130.6607487823103</v>
      </c>
      <c r="AF17" s="27" t="str">
        <f t="shared" si="0"/>
        <v>Group Development</v>
      </c>
    </row>
    <row r="18" spans="1:32" ht="14.25" x14ac:dyDescent="0.2">
      <c r="A18" s="28" t="s">
        <v>32</v>
      </c>
      <c r="B18" s="139">
        <v>464.17401000000001</v>
      </c>
      <c r="C18" s="29">
        <v>14</v>
      </c>
      <c r="D18" s="29">
        <v>486.10668401315178</v>
      </c>
      <c r="E18" s="29">
        <v>385.6</v>
      </c>
      <c r="F18" s="30">
        <v>451.37600573423424</v>
      </c>
      <c r="G18" s="23">
        <v>1947.1889999999999</v>
      </c>
      <c r="H18" s="29">
        <v>14</v>
      </c>
      <c r="I18" s="29">
        <v>2000.4358966463819</v>
      </c>
      <c r="J18" s="29">
        <v>1772.7</v>
      </c>
      <c r="K18" s="31">
        <v>1933.5226881645644</v>
      </c>
      <c r="L18" s="32">
        <v>1982.8165195196407</v>
      </c>
      <c r="M18" s="29">
        <v>14</v>
      </c>
      <c r="N18" s="29">
        <v>2090.9111659072842</v>
      </c>
      <c r="O18" s="29">
        <v>1776.3720000000001</v>
      </c>
      <c r="P18" s="31">
        <v>1986.2113711275272</v>
      </c>
      <c r="Q18" s="32">
        <v>2011.9967928814665</v>
      </c>
      <c r="R18" s="29">
        <v>14</v>
      </c>
      <c r="S18" s="29">
        <v>2202.2831150401312</v>
      </c>
      <c r="T18" s="29">
        <v>1808.81816</v>
      </c>
      <c r="U18" s="31">
        <v>2022.3435026828445</v>
      </c>
      <c r="V18" s="32">
        <v>2048.8189107162152</v>
      </c>
      <c r="W18" s="29">
        <v>12</v>
      </c>
      <c r="X18" s="29">
        <v>2297.1443392722363</v>
      </c>
      <c r="Y18" s="29">
        <v>1849.6644679999999</v>
      </c>
      <c r="Z18" s="31">
        <v>2060.2090970843533</v>
      </c>
      <c r="AA18" s="32">
        <v>2083.0007792297561</v>
      </c>
      <c r="AB18" s="29">
        <v>12</v>
      </c>
      <c r="AC18" s="29">
        <v>2365.0011050078324</v>
      </c>
      <c r="AD18" s="29">
        <v>1891.9006994000001</v>
      </c>
      <c r="AE18" s="29">
        <v>2096.7334789957845</v>
      </c>
      <c r="AF18" s="33" t="str">
        <f t="shared" si="0"/>
        <v>NL</v>
      </c>
    </row>
    <row r="19" spans="1:32" ht="14.25" x14ac:dyDescent="0.2">
      <c r="A19" s="28" t="s">
        <v>33</v>
      </c>
      <c r="B19" s="139">
        <v>244.01900000000001</v>
      </c>
      <c r="C19" s="29">
        <v>14</v>
      </c>
      <c r="D19" s="29">
        <v>250.95000000000002</v>
      </c>
      <c r="E19" s="29">
        <v>227.25</v>
      </c>
      <c r="F19" s="30">
        <v>241.77771428571424</v>
      </c>
      <c r="G19" s="23">
        <v>971.17499999999995</v>
      </c>
      <c r="H19" s="29">
        <v>14</v>
      </c>
      <c r="I19" s="29">
        <v>989.53800000000001</v>
      </c>
      <c r="J19" s="29">
        <v>830</v>
      </c>
      <c r="K19" s="31">
        <v>953.23164285714302</v>
      </c>
      <c r="L19" s="32">
        <v>985.779</v>
      </c>
      <c r="M19" s="29">
        <v>14</v>
      </c>
      <c r="N19" s="29">
        <v>1034.0672099999999</v>
      </c>
      <c r="O19" s="29">
        <v>832</v>
      </c>
      <c r="P19" s="31">
        <v>976.57727392857146</v>
      </c>
      <c r="Q19" s="32">
        <v>1012.96244</v>
      </c>
      <c r="R19" s="29">
        <v>14</v>
      </c>
      <c r="S19" s="29">
        <v>1079.0491336350001</v>
      </c>
      <c r="T19" s="29">
        <v>908</v>
      </c>
      <c r="U19" s="31">
        <v>1004.0256048846429</v>
      </c>
      <c r="V19" s="32">
        <v>1025.6044715999999</v>
      </c>
      <c r="W19" s="29">
        <v>12</v>
      </c>
      <c r="X19" s="29">
        <v>1131.31218375</v>
      </c>
      <c r="Y19" s="29">
        <v>862</v>
      </c>
      <c r="Z19" s="31">
        <v>1018.6807376435672</v>
      </c>
      <c r="AA19" s="32">
        <v>1046.1165610319999</v>
      </c>
      <c r="AB19" s="29">
        <v>12</v>
      </c>
      <c r="AC19" s="29">
        <v>1187.8777929375001</v>
      </c>
      <c r="AD19" s="29">
        <v>887</v>
      </c>
      <c r="AE19" s="29">
        <v>1043.1274071087059</v>
      </c>
      <c r="AF19" s="33" t="str">
        <f t="shared" si="0"/>
        <v>GD Towers</v>
      </c>
    </row>
    <row r="20" spans="1:32" x14ac:dyDescent="0.25">
      <c r="A20" s="19" t="s">
        <v>34</v>
      </c>
      <c r="B20" s="138">
        <v>1639.54</v>
      </c>
      <c r="C20" s="21">
        <v>17</v>
      </c>
      <c r="D20" s="21">
        <v>1681.3649999999998</v>
      </c>
      <c r="E20" s="21">
        <v>1422.05</v>
      </c>
      <c r="F20" s="60">
        <v>1605.1808235294118</v>
      </c>
      <c r="G20" s="61">
        <v>6705.9919859164556</v>
      </c>
      <c r="H20" s="23">
        <v>17</v>
      </c>
      <c r="I20" s="23">
        <v>6900</v>
      </c>
      <c r="J20" s="23">
        <v>6168.71</v>
      </c>
      <c r="K20" s="62">
        <v>6645.5869941246929</v>
      </c>
      <c r="L20" s="63">
        <v>6617.5704999999998</v>
      </c>
      <c r="M20" s="23">
        <v>17</v>
      </c>
      <c r="N20" s="23">
        <v>6850</v>
      </c>
      <c r="O20" s="23">
        <v>6204.799</v>
      </c>
      <c r="P20" s="62">
        <v>6599.8913629358831</v>
      </c>
      <c r="Q20" s="63">
        <v>6683.7462049999995</v>
      </c>
      <c r="R20" s="23">
        <v>17</v>
      </c>
      <c r="S20" s="23">
        <v>6950</v>
      </c>
      <c r="T20" s="23">
        <v>6266.84699</v>
      </c>
      <c r="U20" s="62">
        <v>6626.4804782517376</v>
      </c>
      <c r="V20" s="63">
        <v>6664.2648192339921</v>
      </c>
      <c r="W20" s="23">
        <v>15</v>
      </c>
      <c r="X20" s="23">
        <v>7050</v>
      </c>
      <c r="Y20" s="23">
        <v>6355.6280817100005</v>
      </c>
      <c r="Z20" s="62">
        <v>6651.499463462349</v>
      </c>
      <c r="AA20" s="63">
        <v>6622.9674437952308</v>
      </c>
      <c r="AB20" s="23">
        <v>14</v>
      </c>
      <c r="AC20" s="23">
        <v>6942.1241567531224</v>
      </c>
      <c r="AD20" s="23">
        <v>6419.1843625271013</v>
      </c>
      <c r="AE20" s="23">
        <v>6654.6469038227224</v>
      </c>
      <c r="AF20" s="27" t="str">
        <f t="shared" si="0"/>
        <v>T-Systems</v>
      </c>
    </row>
    <row r="21" spans="1:32" x14ac:dyDescent="0.25">
      <c r="A21" s="19" t="s">
        <v>35</v>
      </c>
      <c r="B21" s="138">
        <v>658.12819799385022</v>
      </c>
      <c r="C21" s="21">
        <v>17</v>
      </c>
      <c r="D21" s="21">
        <v>678</v>
      </c>
      <c r="E21" s="21">
        <v>589.86</v>
      </c>
      <c r="F21" s="60">
        <v>653.71351591297298</v>
      </c>
      <c r="G21" s="61">
        <v>2567.6</v>
      </c>
      <c r="H21" s="23">
        <v>17</v>
      </c>
      <c r="I21" s="23">
        <v>2700</v>
      </c>
      <c r="J21" s="23">
        <v>2502.5499999999997</v>
      </c>
      <c r="K21" s="62">
        <v>2572.2927811016116</v>
      </c>
      <c r="L21" s="63">
        <v>2538.8537530000003</v>
      </c>
      <c r="M21" s="23">
        <v>17</v>
      </c>
      <c r="N21" s="23">
        <v>2700</v>
      </c>
      <c r="O21" s="23">
        <v>2377.4224999999997</v>
      </c>
      <c r="P21" s="62">
        <v>2541.1034742490829</v>
      </c>
      <c r="Q21" s="63">
        <v>2515.0900818719201</v>
      </c>
      <c r="R21" s="23">
        <v>17</v>
      </c>
      <c r="S21" s="23">
        <v>2720</v>
      </c>
      <c r="T21" s="23">
        <v>2258.5513749999996</v>
      </c>
      <c r="U21" s="62">
        <v>2511.6329509915786</v>
      </c>
      <c r="V21" s="63">
        <v>2496.2570873388631</v>
      </c>
      <c r="W21" s="23">
        <v>15</v>
      </c>
      <c r="X21" s="23">
        <v>2699.3886199999997</v>
      </c>
      <c r="Y21" s="23">
        <v>2206.3638535340556</v>
      </c>
      <c r="Z21" s="62">
        <v>2485.1790624227274</v>
      </c>
      <c r="AA21" s="63">
        <v>2452.0271989715948</v>
      </c>
      <c r="AB21" s="23">
        <v>14</v>
      </c>
      <c r="AC21" s="23">
        <v>2726.3825061999996</v>
      </c>
      <c r="AD21" s="23">
        <v>2113.5916988150734</v>
      </c>
      <c r="AE21" s="23">
        <v>2445.8319747007158</v>
      </c>
      <c r="AF21" s="27" t="str">
        <f t="shared" si="0"/>
        <v>GHS</v>
      </c>
    </row>
    <row r="22" spans="1:32" x14ac:dyDescent="0.25">
      <c r="A22" s="64" t="s">
        <v>36</v>
      </c>
      <c r="B22" s="140">
        <v>-1515.9614668347151</v>
      </c>
      <c r="C22" s="29">
        <v>16</v>
      </c>
      <c r="D22" s="29">
        <v>2042</v>
      </c>
      <c r="E22" s="29">
        <v>-2013.5506715831971</v>
      </c>
      <c r="F22" s="30">
        <v>-1323.2622147369336</v>
      </c>
      <c r="G22" s="61">
        <v>-6099.8276770718348</v>
      </c>
      <c r="H22" s="29">
        <v>16</v>
      </c>
      <c r="I22" s="29">
        <v>-5638.8364883899776</v>
      </c>
      <c r="J22" s="29">
        <v>-7483.4734030050413</v>
      </c>
      <c r="K22" s="31">
        <v>-6274.6429190398667</v>
      </c>
      <c r="L22" s="63">
        <v>-6147.8928649469399</v>
      </c>
      <c r="M22" s="29">
        <v>16</v>
      </c>
      <c r="N22" s="29">
        <v>-5767.4336261461212</v>
      </c>
      <c r="O22" s="29">
        <v>-8067.3578171793624</v>
      </c>
      <c r="P22" s="31">
        <v>-6371.9987669558595</v>
      </c>
      <c r="Q22" s="63">
        <v>-6153.4027094737248</v>
      </c>
      <c r="R22" s="29">
        <v>16</v>
      </c>
      <c r="S22" s="29">
        <v>-5830.3724384381767</v>
      </c>
      <c r="T22" s="29">
        <v>-8192.2950938246922</v>
      </c>
      <c r="U22" s="31">
        <v>-6302.2417950045146</v>
      </c>
      <c r="V22" s="63">
        <v>-6254.9432267043539</v>
      </c>
      <c r="W22" s="29">
        <v>14</v>
      </c>
      <c r="X22" s="29">
        <v>-5916.7517269375039</v>
      </c>
      <c r="Y22" s="29">
        <v>-8309.4735156841016</v>
      </c>
      <c r="Z22" s="31">
        <v>-6497.4405367341578</v>
      </c>
      <c r="AA22" s="63">
        <v>-6165.9056712000274</v>
      </c>
      <c r="AB22" s="29">
        <v>13</v>
      </c>
      <c r="AC22" s="29">
        <v>-5857.0377889478987</v>
      </c>
      <c r="AD22" s="29">
        <v>-8425.4227961505585</v>
      </c>
      <c r="AE22" s="29">
        <v>-6374.347470562574</v>
      </c>
      <c r="AF22" s="65" t="str">
        <f t="shared" si="0"/>
        <v>Reconciliation</v>
      </c>
    </row>
    <row r="23" spans="1:32" x14ac:dyDescent="0.25">
      <c r="A23" s="66" t="s">
        <v>37</v>
      </c>
      <c r="B23" s="141">
        <v>25632.555439091524</v>
      </c>
      <c r="C23" s="67">
        <v>16</v>
      </c>
      <c r="D23" s="67">
        <v>27434.903548424736</v>
      </c>
      <c r="E23" s="67">
        <v>24671.484683980492</v>
      </c>
      <c r="F23" s="68">
        <v>25732.596563835767</v>
      </c>
      <c r="G23" s="69">
        <v>100103.41848920635</v>
      </c>
      <c r="H23" s="70">
        <v>16</v>
      </c>
      <c r="I23" s="70">
        <v>103104.67101285189</v>
      </c>
      <c r="J23" s="71">
        <v>96061.862425858679</v>
      </c>
      <c r="K23" s="72">
        <v>99940.300258694828</v>
      </c>
      <c r="L23" s="73">
        <v>108017.89190004612</v>
      </c>
      <c r="M23" s="70">
        <v>16</v>
      </c>
      <c r="N23" s="70">
        <v>113820.51134239262</v>
      </c>
      <c r="O23" s="71">
        <v>102888.78734174363</v>
      </c>
      <c r="P23" s="72">
        <v>108445.61348699458</v>
      </c>
      <c r="Q23" s="74">
        <v>110530.37928245781</v>
      </c>
      <c r="R23" s="70">
        <v>16</v>
      </c>
      <c r="S23" s="70">
        <v>115577.56531866654</v>
      </c>
      <c r="T23" s="71">
        <v>104321.83084071321</v>
      </c>
      <c r="U23" s="72">
        <v>110508.77064666788</v>
      </c>
      <c r="V23" s="73">
        <v>111803.03704127294</v>
      </c>
      <c r="W23" s="70">
        <v>14</v>
      </c>
      <c r="X23" s="70">
        <v>115837.03463933502</v>
      </c>
      <c r="Y23" s="71">
        <v>106621.62916079059</v>
      </c>
      <c r="Z23" s="72">
        <v>112083.62193282989</v>
      </c>
      <c r="AA23" s="74">
        <v>113775.7460348243</v>
      </c>
      <c r="AB23" s="70">
        <v>13</v>
      </c>
      <c r="AC23" s="70">
        <v>119008.70079606494</v>
      </c>
      <c r="AD23" s="71">
        <v>108799.98617324092</v>
      </c>
      <c r="AE23" s="71">
        <v>114097.12491171925</v>
      </c>
      <c r="AF23" s="75" t="str">
        <f t="shared" si="0"/>
        <v>Group revs</v>
      </c>
    </row>
    <row r="24" spans="1:32" s="83" customFormat="1" ht="12.75" customHeight="1" x14ac:dyDescent="0.25">
      <c r="A24" s="76"/>
      <c r="B24" s="142"/>
      <c r="C24" s="78"/>
      <c r="D24" s="78"/>
      <c r="E24" s="78"/>
      <c r="F24" s="78"/>
      <c r="G24" s="77"/>
      <c r="H24" s="78"/>
      <c r="I24" s="78"/>
      <c r="J24" s="78"/>
      <c r="K24" s="79"/>
      <c r="L24" s="80"/>
      <c r="M24" s="81"/>
      <c r="N24" s="78"/>
      <c r="O24" s="78"/>
      <c r="P24" s="79"/>
      <c r="Q24" s="82"/>
      <c r="R24" s="81"/>
      <c r="S24" s="78"/>
      <c r="T24" s="78"/>
      <c r="U24" s="79"/>
      <c r="V24" s="80"/>
      <c r="W24" s="81"/>
      <c r="X24" s="78"/>
      <c r="Y24" s="78"/>
      <c r="Z24" s="79"/>
      <c r="AA24" s="82"/>
      <c r="AB24" s="81"/>
      <c r="AC24" s="78"/>
      <c r="AD24" s="78"/>
      <c r="AE24" s="79"/>
      <c r="AF24" s="76"/>
    </row>
    <row r="25" spans="1:32" ht="15.75" customHeight="1" x14ac:dyDescent="0.25">
      <c r="A25" s="84" t="s">
        <v>38</v>
      </c>
      <c r="B25" s="143"/>
      <c r="C25" s="85"/>
      <c r="D25" s="85"/>
      <c r="E25" s="85"/>
      <c r="F25" s="86"/>
      <c r="G25" s="87"/>
      <c r="H25" s="86"/>
      <c r="I25" s="86"/>
      <c r="J25" s="86"/>
      <c r="K25" s="85"/>
      <c r="L25" s="88"/>
      <c r="M25" s="86"/>
      <c r="N25" s="86"/>
      <c r="O25" s="86"/>
      <c r="P25" s="85"/>
      <c r="Q25" s="88"/>
      <c r="R25" s="86"/>
      <c r="S25" s="86"/>
      <c r="T25" s="89"/>
      <c r="U25" s="85"/>
      <c r="V25" s="88"/>
      <c r="W25" s="86"/>
      <c r="X25" s="86"/>
      <c r="Y25" s="86"/>
      <c r="Z25" s="85"/>
      <c r="AA25" s="87"/>
      <c r="AB25" s="86"/>
      <c r="AC25" s="86"/>
      <c r="AD25" s="86"/>
      <c r="AE25" s="90"/>
      <c r="AF25" s="91" t="str">
        <f t="shared" si="0"/>
        <v>Net Revs [€ million]</v>
      </c>
    </row>
    <row r="26" spans="1:32" x14ac:dyDescent="0.25">
      <c r="A26" s="64" t="s">
        <v>20</v>
      </c>
      <c r="B26" s="144">
        <v>5060.3178452785214</v>
      </c>
      <c r="C26" s="92">
        <v>10</v>
      </c>
      <c r="D26" s="92">
        <v>5109.4127064092118</v>
      </c>
      <c r="E26" s="92">
        <v>4781.9809999999998</v>
      </c>
      <c r="F26" s="93">
        <v>5011.2735361596442</v>
      </c>
      <c r="G26" s="25">
        <v>20586.33359306294</v>
      </c>
      <c r="H26" s="92">
        <v>10</v>
      </c>
      <c r="I26" s="92">
        <v>20790.664101263545</v>
      </c>
      <c r="J26" s="92">
        <v>20155.87613559161</v>
      </c>
      <c r="K26" s="94">
        <v>20572.92547415481</v>
      </c>
      <c r="L26" s="63">
        <v>20825.597565985663</v>
      </c>
      <c r="M26" s="92">
        <v>10</v>
      </c>
      <c r="N26" s="92">
        <v>21057.389802379199</v>
      </c>
      <c r="O26" s="92">
        <v>20300.844322831348</v>
      </c>
      <c r="P26" s="94">
        <v>20778.921196765266</v>
      </c>
      <c r="Q26" s="25">
        <v>21036.406196810869</v>
      </c>
      <c r="R26" s="92">
        <v>10</v>
      </c>
      <c r="S26" s="92">
        <v>21302.980570536263</v>
      </c>
      <c r="T26" s="92">
        <v>20317.708170259575</v>
      </c>
      <c r="U26" s="94">
        <v>20933.8470030885</v>
      </c>
      <c r="V26" s="25">
        <v>21208.534344739477</v>
      </c>
      <c r="W26" s="92">
        <v>8</v>
      </c>
      <c r="X26" s="92">
        <v>21480.28837486203</v>
      </c>
      <c r="Y26" s="92">
        <v>20335.792453317365</v>
      </c>
      <c r="Z26" s="94">
        <v>21081.137033459385</v>
      </c>
      <c r="AA26" s="25">
        <v>21397.137112915458</v>
      </c>
      <c r="AB26" s="92">
        <v>8</v>
      </c>
      <c r="AC26" s="92">
        <v>21790.453400067629</v>
      </c>
      <c r="AD26" s="94">
        <v>20363.946177266345</v>
      </c>
      <c r="AE26" s="95">
        <v>21252.872018810063</v>
      </c>
      <c r="AF26" s="65" t="str">
        <f t="shared" si="0"/>
        <v>Germany</v>
      </c>
    </row>
    <row r="27" spans="1:32" x14ac:dyDescent="0.25">
      <c r="A27" s="64" t="s">
        <v>39</v>
      </c>
      <c r="B27" s="140">
        <v>15974.87142857143</v>
      </c>
      <c r="C27" s="29">
        <v>9</v>
      </c>
      <c r="D27" s="29">
        <v>17367.262464234711</v>
      </c>
      <c r="E27" s="29">
        <v>14987.436123874604</v>
      </c>
      <c r="F27" s="30">
        <v>16157.687431346472</v>
      </c>
      <c r="G27" s="61">
        <v>60237.867706377961</v>
      </c>
      <c r="H27" s="92">
        <v>9</v>
      </c>
      <c r="I27" s="29">
        <v>62683.013663936719</v>
      </c>
      <c r="J27" s="29">
        <v>56413.036456875765</v>
      </c>
      <c r="K27" s="31">
        <v>60002.685605588405</v>
      </c>
      <c r="L27" s="63">
        <v>67950.571782650994</v>
      </c>
      <c r="M27" s="92">
        <v>9</v>
      </c>
      <c r="N27" s="29">
        <v>73291.558678442772</v>
      </c>
      <c r="O27" s="29">
        <v>62793.897200507912</v>
      </c>
      <c r="P27" s="31">
        <v>68244.553870932665</v>
      </c>
      <c r="Q27" s="63">
        <v>70500.058341268727</v>
      </c>
      <c r="R27" s="92">
        <v>9</v>
      </c>
      <c r="S27" s="29">
        <v>74799.454162372771</v>
      </c>
      <c r="T27" s="29">
        <v>63690.117066294435</v>
      </c>
      <c r="U27" s="31">
        <v>69949.603448587892</v>
      </c>
      <c r="V27" s="63">
        <v>71497.018896773749</v>
      </c>
      <c r="W27" s="92">
        <v>7</v>
      </c>
      <c r="X27" s="29">
        <v>74799.454162372771</v>
      </c>
      <c r="Y27" s="29">
        <v>65359.106238059911</v>
      </c>
      <c r="Z27" s="31">
        <v>71127.580048170174</v>
      </c>
      <c r="AA27" s="63">
        <v>73366.415057442224</v>
      </c>
      <c r="AB27" s="92">
        <v>7</v>
      </c>
      <c r="AC27" s="29">
        <v>77684.754094286196</v>
      </c>
      <c r="AD27" s="29">
        <v>66844.886442638686</v>
      </c>
      <c r="AE27" s="29">
        <v>73064.866177564109</v>
      </c>
      <c r="AF27" s="65" t="str">
        <f t="shared" si="0"/>
        <v>TMUS</v>
      </c>
    </row>
    <row r="28" spans="1:32" x14ac:dyDescent="0.25">
      <c r="A28" s="64" t="s">
        <v>30</v>
      </c>
      <c r="B28" s="140">
        <v>2814.0817722167817</v>
      </c>
      <c r="C28" s="29">
        <v>10</v>
      </c>
      <c r="D28" s="29">
        <v>2917.01</v>
      </c>
      <c r="E28" s="29">
        <v>2635.158356526767</v>
      </c>
      <c r="F28" s="30">
        <v>2807.5208316961234</v>
      </c>
      <c r="G28" s="61">
        <v>11688.682516691726</v>
      </c>
      <c r="H28" s="92">
        <v>10</v>
      </c>
      <c r="I28" s="29">
        <v>11863.424422091583</v>
      </c>
      <c r="J28" s="29">
        <v>11410.60414367213</v>
      </c>
      <c r="K28" s="31">
        <v>11661.939068116521</v>
      </c>
      <c r="L28" s="63">
        <v>11843.651813794077</v>
      </c>
      <c r="M28" s="92">
        <v>10</v>
      </c>
      <c r="N28" s="29">
        <v>11986.355397181498</v>
      </c>
      <c r="O28" s="29">
        <v>11405.172711257726</v>
      </c>
      <c r="P28" s="31">
        <v>11768.02246184318</v>
      </c>
      <c r="Q28" s="63">
        <v>11913.053705180359</v>
      </c>
      <c r="R28" s="92">
        <v>10</v>
      </c>
      <c r="S28" s="29">
        <v>12167.386708235768</v>
      </c>
      <c r="T28" s="29">
        <v>11482.278832809669</v>
      </c>
      <c r="U28" s="31">
        <v>11869.670663848705</v>
      </c>
      <c r="V28" s="63">
        <v>11988.197712340763</v>
      </c>
      <c r="W28" s="92">
        <v>8</v>
      </c>
      <c r="X28" s="29">
        <v>12366.508175004274</v>
      </c>
      <c r="Y28" s="29">
        <v>11560.24915910599</v>
      </c>
      <c r="Z28" s="31">
        <v>11998.230957797838</v>
      </c>
      <c r="AA28" s="63">
        <v>12102.472041618839</v>
      </c>
      <c r="AB28" s="92">
        <v>8</v>
      </c>
      <c r="AC28" s="29">
        <v>12568.937512503046</v>
      </c>
      <c r="AD28" s="29">
        <v>11639.094036104665</v>
      </c>
      <c r="AE28" s="29">
        <v>12125.643662735129</v>
      </c>
      <c r="AF28" s="65" t="str">
        <f t="shared" si="0"/>
        <v>Europe</v>
      </c>
    </row>
    <row r="29" spans="1:32" x14ac:dyDescent="0.25">
      <c r="A29" s="64" t="s">
        <v>31</v>
      </c>
      <c r="B29" s="140">
        <v>531.68140113625168</v>
      </c>
      <c r="C29" s="29">
        <v>10</v>
      </c>
      <c r="D29" s="29">
        <v>545.71085451977399</v>
      </c>
      <c r="E29" s="29">
        <v>455.37450000000001</v>
      </c>
      <c r="F29" s="30">
        <v>524.6265094735852</v>
      </c>
      <c r="G29" s="61">
        <v>2190.9415917215683</v>
      </c>
      <c r="H29" s="92">
        <v>10</v>
      </c>
      <c r="I29" s="29">
        <v>2249.1455302711524</v>
      </c>
      <c r="J29" s="29">
        <v>2137.8399195586853</v>
      </c>
      <c r="K29" s="31">
        <v>2196.230884357823</v>
      </c>
      <c r="L29" s="63">
        <v>2265.5504163856954</v>
      </c>
      <c r="M29" s="92">
        <v>10</v>
      </c>
      <c r="N29" s="29">
        <v>2367.3539333978297</v>
      </c>
      <c r="O29" s="29">
        <v>2161.4504147346515</v>
      </c>
      <c r="P29" s="31">
        <v>2264.7954008966899</v>
      </c>
      <c r="Q29" s="63">
        <v>2334.7158469819915</v>
      </c>
      <c r="R29" s="92">
        <v>10</v>
      </c>
      <c r="S29" s="29">
        <v>2419.0211892450352</v>
      </c>
      <c r="T29" s="29">
        <v>2170.4643297128673</v>
      </c>
      <c r="U29" s="31">
        <v>2313.6410968989467</v>
      </c>
      <c r="V29" s="63">
        <v>2389.2545319918754</v>
      </c>
      <c r="W29" s="92">
        <v>8</v>
      </c>
      <c r="X29" s="29">
        <v>2475.3057501036537</v>
      </c>
      <c r="Y29" s="29">
        <v>2170.4643297128673</v>
      </c>
      <c r="Z29" s="31">
        <v>2363.3107328666165</v>
      </c>
      <c r="AA29" s="63">
        <v>2454.1957479111074</v>
      </c>
      <c r="AB29" s="92">
        <v>8</v>
      </c>
      <c r="AC29" s="29">
        <v>2562.5726377529891</v>
      </c>
      <c r="AD29" s="29">
        <v>2203.5201001381824</v>
      </c>
      <c r="AE29" s="29">
        <v>2418.9290044048876</v>
      </c>
      <c r="AF29" s="65" t="str">
        <f t="shared" si="0"/>
        <v>Group Development</v>
      </c>
    </row>
    <row r="30" spans="1:32" x14ac:dyDescent="0.25">
      <c r="A30" s="64" t="s">
        <v>34</v>
      </c>
      <c r="B30" s="140">
        <v>1265.7654330143403</v>
      </c>
      <c r="C30" s="29">
        <v>9</v>
      </c>
      <c r="D30" s="29">
        <v>1326.0967555875991</v>
      </c>
      <c r="E30" s="29">
        <v>1082.05</v>
      </c>
      <c r="F30" s="30">
        <v>1249.7989989235159</v>
      </c>
      <c r="G30" s="61">
        <v>5292.8436506669977</v>
      </c>
      <c r="H30" s="29">
        <v>9</v>
      </c>
      <c r="I30" s="29">
        <v>5422.1492247524429</v>
      </c>
      <c r="J30" s="29">
        <v>4976.7689953936224</v>
      </c>
      <c r="K30" s="31">
        <v>5256.6433787662891</v>
      </c>
      <c r="L30" s="63">
        <v>5249.5704999999998</v>
      </c>
      <c r="M30" s="29">
        <v>9</v>
      </c>
      <c r="N30" s="29">
        <v>5406.9</v>
      </c>
      <c r="O30" s="29">
        <v>4779.1331571381634</v>
      </c>
      <c r="P30" s="31">
        <v>5236.3339997300127</v>
      </c>
      <c r="Q30" s="63">
        <v>5289.278167800001</v>
      </c>
      <c r="R30" s="29">
        <v>9</v>
      </c>
      <c r="S30" s="29">
        <v>5495.7335372016669</v>
      </c>
      <c r="T30" s="29">
        <v>4826.7262155261369</v>
      </c>
      <c r="U30" s="31">
        <v>5270.5063721832348</v>
      </c>
      <c r="V30" s="63">
        <v>5315.0637382984996</v>
      </c>
      <c r="W30" s="29">
        <v>7</v>
      </c>
      <c r="X30" s="29">
        <v>5614.3117648643702</v>
      </c>
      <c r="Y30" s="29">
        <v>4904.9697454337975</v>
      </c>
      <c r="Z30" s="31">
        <v>5301.8065323226456</v>
      </c>
      <c r="AA30" s="63">
        <v>5368.2143756814858</v>
      </c>
      <c r="AB30" s="29">
        <v>7</v>
      </c>
      <c r="AC30" s="29">
        <v>5732.7590658807949</v>
      </c>
      <c r="AD30" s="29">
        <v>5015.099895680346</v>
      </c>
      <c r="AE30" s="29">
        <v>5346.9322216474875</v>
      </c>
      <c r="AF30" s="65" t="str">
        <f t="shared" si="0"/>
        <v>T-Systems</v>
      </c>
    </row>
    <row r="31" spans="1:32" x14ac:dyDescent="0.25">
      <c r="A31" s="96" t="s">
        <v>35</v>
      </c>
      <c r="B31" s="145">
        <v>48</v>
      </c>
      <c r="C31" s="98">
        <v>9</v>
      </c>
      <c r="D31" s="98">
        <v>98.857167042711353</v>
      </c>
      <c r="E31" s="98">
        <v>30</v>
      </c>
      <c r="F31" s="99">
        <v>51.549455977987208</v>
      </c>
      <c r="G31" s="97">
        <v>198.01763499999993</v>
      </c>
      <c r="H31" s="98">
        <v>10</v>
      </c>
      <c r="I31" s="98">
        <v>257</v>
      </c>
      <c r="J31" s="98">
        <v>190.12148768726206</v>
      </c>
      <c r="K31" s="100">
        <v>203.22839576010352</v>
      </c>
      <c r="L31" s="63">
        <v>196</v>
      </c>
      <c r="M31" s="98">
        <v>10</v>
      </c>
      <c r="N31" s="98">
        <v>257</v>
      </c>
      <c r="O31" s="98">
        <v>183.40000000000009</v>
      </c>
      <c r="P31" s="100">
        <v>203.03427474892948</v>
      </c>
      <c r="Q31" s="63">
        <v>195.91676820620728</v>
      </c>
      <c r="R31" s="98">
        <v>10</v>
      </c>
      <c r="S31" s="98">
        <v>257</v>
      </c>
      <c r="T31" s="98">
        <v>179.8092482831274</v>
      </c>
      <c r="U31" s="100">
        <v>202.50391134306398</v>
      </c>
      <c r="V31" s="63">
        <v>194.10589786254627</v>
      </c>
      <c r="W31" s="98">
        <v>8</v>
      </c>
      <c r="X31" s="98">
        <v>221.83853064260302</v>
      </c>
      <c r="Y31" s="98">
        <v>176.29382128497912</v>
      </c>
      <c r="Z31" s="100">
        <v>195.41710906790468</v>
      </c>
      <c r="AA31" s="63">
        <v>193.53018509199046</v>
      </c>
      <c r="AB31" s="98">
        <v>8</v>
      </c>
      <c r="AC31" s="98">
        <v>223.61175948638336</v>
      </c>
      <c r="AD31" s="98">
        <v>173.53646340769754</v>
      </c>
      <c r="AE31" s="98">
        <v>195.7990245519577</v>
      </c>
      <c r="AF31" s="101" t="str">
        <f t="shared" si="0"/>
        <v>GHS</v>
      </c>
    </row>
    <row r="32" spans="1:32" s="83" customFormat="1" ht="12.75" customHeight="1" x14ac:dyDescent="0.25">
      <c r="A32" s="102"/>
      <c r="B32" s="146"/>
      <c r="C32" s="104"/>
      <c r="D32" s="104"/>
      <c r="E32" s="104"/>
      <c r="F32" s="104"/>
      <c r="G32" s="103"/>
      <c r="H32" s="104"/>
      <c r="I32" s="104"/>
      <c r="J32" s="104"/>
      <c r="K32" s="105"/>
      <c r="L32" s="80"/>
      <c r="M32" s="106"/>
      <c r="N32" s="104"/>
      <c r="O32" s="104"/>
      <c r="P32" s="105"/>
      <c r="Q32" s="80"/>
      <c r="R32" s="106"/>
      <c r="S32" s="104"/>
      <c r="T32" s="104"/>
      <c r="U32" s="105"/>
      <c r="V32" s="80"/>
      <c r="W32" s="106"/>
      <c r="X32" s="104"/>
      <c r="Y32" s="104"/>
      <c r="Z32" s="105"/>
      <c r="AA32" s="80"/>
      <c r="AB32" s="106"/>
      <c r="AC32" s="104"/>
      <c r="AD32" s="104"/>
      <c r="AE32" s="105"/>
      <c r="AF32" s="102"/>
    </row>
    <row r="33" spans="1:32" ht="18" customHeight="1" x14ac:dyDescent="0.25">
      <c r="A33" s="84" t="s">
        <v>40</v>
      </c>
      <c r="B33" s="143"/>
      <c r="C33" s="85"/>
      <c r="D33" s="85"/>
      <c r="E33" s="85"/>
      <c r="F33" s="86"/>
      <c r="G33" s="87"/>
      <c r="H33" s="86"/>
      <c r="I33" s="86"/>
      <c r="J33" s="86"/>
      <c r="K33" s="85"/>
      <c r="L33" s="87"/>
      <c r="M33" s="86"/>
      <c r="N33" s="86"/>
      <c r="O33" s="86"/>
      <c r="P33" s="85"/>
      <c r="Q33" s="87"/>
      <c r="R33" s="86"/>
      <c r="S33" s="86"/>
      <c r="T33" s="86"/>
      <c r="U33" s="85"/>
      <c r="V33" s="87"/>
      <c r="W33" s="86"/>
      <c r="X33" s="86"/>
      <c r="Y33" s="86"/>
      <c r="Z33" s="85"/>
      <c r="AA33" s="87"/>
      <c r="AB33" s="86"/>
      <c r="AC33" s="86"/>
      <c r="AD33" s="86"/>
      <c r="AE33" s="90"/>
      <c r="AF33" s="107" t="str">
        <f t="shared" si="0"/>
        <v>Adj. EBITDA AL [€ million]</v>
      </c>
    </row>
    <row r="34" spans="1:32" x14ac:dyDescent="0.25">
      <c r="A34" s="19" t="s">
        <v>20</v>
      </c>
      <c r="B34" s="138">
        <v>2183.4618125284192</v>
      </c>
      <c r="C34" s="21">
        <v>17</v>
      </c>
      <c r="D34" s="21">
        <v>2219</v>
      </c>
      <c r="E34" s="21">
        <v>2156.6775128200002</v>
      </c>
      <c r="F34" s="60">
        <v>2185.1677919710733</v>
      </c>
      <c r="G34" s="61">
        <v>8901.2946590527936</v>
      </c>
      <c r="H34" s="23">
        <v>17</v>
      </c>
      <c r="I34" s="23">
        <v>9003</v>
      </c>
      <c r="J34" s="23">
        <v>8818.8864129685753</v>
      </c>
      <c r="K34" s="62">
        <v>8896.8392346699984</v>
      </c>
      <c r="L34" s="63">
        <v>9070.5900165842195</v>
      </c>
      <c r="M34" s="23">
        <v>17</v>
      </c>
      <c r="N34" s="23">
        <v>9379</v>
      </c>
      <c r="O34" s="23">
        <v>8933.0357021825293</v>
      </c>
      <c r="P34" s="62">
        <v>9084.9061434103278</v>
      </c>
      <c r="Q34" s="63">
        <v>9234.0503836662283</v>
      </c>
      <c r="R34" s="23">
        <v>17</v>
      </c>
      <c r="S34" s="23">
        <v>9597</v>
      </c>
      <c r="T34" s="23">
        <v>9061.14618847577</v>
      </c>
      <c r="U34" s="62">
        <v>9260.4123545484872</v>
      </c>
      <c r="V34" s="63">
        <v>9438.7534353325991</v>
      </c>
      <c r="W34" s="23">
        <v>15</v>
      </c>
      <c r="X34" s="23">
        <v>9849</v>
      </c>
      <c r="Y34" s="23">
        <v>9050.5843014012062</v>
      </c>
      <c r="Z34" s="62">
        <v>9430.9046066440351</v>
      </c>
      <c r="AA34" s="63">
        <v>9511.4698166108465</v>
      </c>
      <c r="AB34" s="23">
        <v>14</v>
      </c>
      <c r="AC34" s="23">
        <v>10156</v>
      </c>
      <c r="AD34" s="23">
        <v>9001.0680925395955</v>
      </c>
      <c r="AE34" s="23">
        <v>9590.867440045502</v>
      </c>
      <c r="AF34" s="27" t="str">
        <f t="shared" si="0"/>
        <v>Germany</v>
      </c>
    </row>
    <row r="35" spans="1:32" x14ac:dyDescent="0.25">
      <c r="A35" s="19" t="s">
        <v>39</v>
      </c>
      <c r="B35" s="138">
        <v>5498.4203748955697</v>
      </c>
      <c r="C35" s="21">
        <v>15</v>
      </c>
      <c r="D35" s="21">
        <v>5642.2018348623851</v>
      </c>
      <c r="E35" s="21">
        <v>3629.7578550250546</v>
      </c>
      <c r="F35" s="60">
        <v>5296.7457460841879</v>
      </c>
      <c r="G35" s="61">
        <v>19030.183004889557</v>
      </c>
      <c r="H35" s="23">
        <v>15</v>
      </c>
      <c r="I35" s="23">
        <v>20131.209488960056</v>
      </c>
      <c r="J35" s="23">
        <v>14389.829484222197</v>
      </c>
      <c r="K35" s="62">
        <v>18682.028274901666</v>
      </c>
      <c r="L35" s="63">
        <v>21856.535871937773</v>
      </c>
      <c r="M35" s="23">
        <v>15</v>
      </c>
      <c r="N35" s="23">
        <v>23442.839485426604</v>
      </c>
      <c r="O35" s="23">
        <v>19177.264963847207</v>
      </c>
      <c r="P35" s="62">
        <v>21550.846622459041</v>
      </c>
      <c r="Q35" s="63">
        <v>23160.704548077647</v>
      </c>
      <c r="R35" s="23">
        <v>15</v>
      </c>
      <c r="S35" s="23">
        <v>26257.609849257198</v>
      </c>
      <c r="T35" s="23">
        <v>21192.548694198991</v>
      </c>
      <c r="U35" s="62">
        <v>23273.591848810302</v>
      </c>
      <c r="V35" s="63">
        <v>26049.421987077269</v>
      </c>
      <c r="W35" s="23">
        <v>13</v>
      </c>
      <c r="X35" s="23">
        <v>28064.268811861722</v>
      </c>
      <c r="Y35" s="23">
        <v>23404.637915074945</v>
      </c>
      <c r="Z35" s="62">
        <v>25671.524604006074</v>
      </c>
      <c r="AA35" s="63">
        <v>27267.539818589645</v>
      </c>
      <c r="AB35" s="23">
        <v>12</v>
      </c>
      <c r="AC35" s="23">
        <v>29957.888506853425</v>
      </c>
      <c r="AD35" s="23">
        <v>24029.16996988115</v>
      </c>
      <c r="AE35" s="23">
        <v>27153.467454282585</v>
      </c>
      <c r="AF35" s="27" t="str">
        <f t="shared" si="0"/>
        <v>TMUS</v>
      </c>
    </row>
    <row r="36" spans="1:32" ht="14.25" x14ac:dyDescent="0.2">
      <c r="A36" s="28" t="s">
        <v>41</v>
      </c>
      <c r="B36" s="139">
        <v>6108.6028728550427</v>
      </c>
      <c r="C36" s="29">
        <v>10</v>
      </c>
      <c r="D36" s="29">
        <v>7206.9273250000006</v>
      </c>
      <c r="E36" s="29">
        <v>3997.59671693371</v>
      </c>
      <c r="F36" s="30">
        <v>5940.3149611423669</v>
      </c>
      <c r="G36" s="23">
        <v>21213.800299613002</v>
      </c>
      <c r="H36" s="29">
        <v>10</v>
      </c>
      <c r="I36" s="29">
        <v>24519.715878999999</v>
      </c>
      <c r="J36" s="29">
        <v>16108.639073242115</v>
      </c>
      <c r="K36" s="31">
        <v>21108.226574393491</v>
      </c>
      <c r="L36" s="32">
        <v>24901.544812507316</v>
      </c>
      <c r="M36" s="29">
        <v>10</v>
      </c>
      <c r="N36" s="29">
        <v>28824.852987999999</v>
      </c>
      <c r="O36" s="29">
        <v>21272.607672848855</v>
      </c>
      <c r="P36" s="31">
        <v>24584.861219731316</v>
      </c>
      <c r="Q36" s="32">
        <v>26584.977541568293</v>
      </c>
      <c r="R36" s="29">
        <v>10</v>
      </c>
      <c r="S36" s="29">
        <v>30478.272187999999</v>
      </c>
      <c r="T36" s="29">
        <v>24320.456478329514</v>
      </c>
      <c r="U36" s="31">
        <v>26950.050543989917</v>
      </c>
      <c r="V36" s="32">
        <v>29206.812515537844</v>
      </c>
      <c r="W36" s="29">
        <v>8</v>
      </c>
      <c r="X36" s="29">
        <v>32105.371983414047</v>
      </c>
      <c r="Y36" s="29">
        <v>27395.228003031145</v>
      </c>
      <c r="Z36" s="31">
        <v>29650.91517365921</v>
      </c>
      <c r="AA36" s="32">
        <v>31204.503118835935</v>
      </c>
      <c r="AB36" s="29">
        <v>7</v>
      </c>
      <c r="AC36" s="29">
        <v>34271.662689592427</v>
      </c>
      <c r="AD36" s="29">
        <v>28185.866173274928</v>
      </c>
      <c r="AE36" s="29">
        <v>31363.703177412157</v>
      </c>
      <c r="AF36" s="33" t="str">
        <f t="shared" si="0"/>
        <v>TMUS in $ (IFRS)</v>
      </c>
    </row>
    <row r="37" spans="1:32" ht="14.25" x14ac:dyDescent="0.2">
      <c r="A37" s="28" t="s">
        <v>42</v>
      </c>
      <c r="B37" s="139">
        <v>6400</v>
      </c>
      <c r="C37" s="29">
        <v>9</v>
      </c>
      <c r="D37" s="29">
        <v>6478.7963567977204</v>
      </c>
      <c r="E37" s="29">
        <v>5854.6331756363224</v>
      </c>
      <c r="F37" s="30">
        <v>6344.1968404046538</v>
      </c>
      <c r="G37" s="23">
        <v>22519.439983147553</v>
      </c>
      <c r="H37" s="29">
        <v>9</v>
      </c>
      <c r="I37" s="29">
        <v>23152.577760729364</v>
      </c>
      <c r="J37" s="29">
        <v>20672.014900184455</v>
      </c>
      <c r="K37" s="31">
        <v>22205.490299821497</v>
      </c>
      <c r="L37" s="32">
        <v>25958.787763683224</v>
      </c>
      <c r="M37" s="29">
        <v>9</v>
      </c>
      <c r="N37" s="29">
        <v>28387.629603539433</v>
      </c>
      <c r="O37" s="29">
        <v>24514.389353569299</v>
      </c>
      <c r="P37" s="31">
        <v>26260.405754117663</v>
      </c>
      <c r="Q37" s="32">
        <v>27491.375137044328</v>
      </c>
      <c r="R37" s="29">
        <v>9</v>
      </c>
      <c r="S37" s="29">
        <v>31116.731725528698</v>
      </c>
      <c r="T37" s="29">
        <v>25865.164265722698</v>
      </c>
      <c r="U37" s="31">
        <v>27928.999348138626</v>
      </c>
      <c r="V37" s="32">
        <v>29455.980610081446</v>
      </c>
      <c r="W37" s="29">
        <v>8</v>
      </c>
      <c r="X37" s="29">
        <v>33366.50955409577</v>
      </c>
      <c r="Y37" s="29">
        <v>27321.306001760309</v>
      </c>
      <c r="Z37" s="31">
        <v>29827.59994269404</v>
      </c>
      <c r="AA37" s="32">
        <v>30959.04205412191</v>
      </c>
      <c r="AB37" s="29">
        <v>8</v>
      </c>
      <c r="AC37" s="29">
        <v>35369.148510328421</v>
      </c>
      <c r="AD37" s="29">
        <v>28345.144420217734</v>
      </c>
      <c r="AE37" s="29">
        <v>31353.966681287922</v>
      </c>
      <c r="AF37" s="33" t="str">
        <f t="shared" si="0"/>
        <v>TMUS in $ (US GAAP)</v>
      </c>
    </row>
    <row r="38" spans="1:32" ht="14.25" x14ac:dyDescent="0.2">
      <c r="A38" s="28" t="s">
        <v>43</v>
      </c>
      <c r="B38" s="139">
        <v>5036.0256180129945</v>
      </c>
      <c r="C38" s="29">
        <v>8</v>
      </c>
      <c r="D38" s="29">
        <v>6251.5239876721753</v>
      </c>
      <c r="E38" s="29">
        <v>3556.277345</v>
      </c>
      <c r="F38" s="30">
        <v>4918.209949175729</v>
      </c>
      <c r="G38" s="23">
        <v>17789.198839883349</v>
      </c>
      <c r="H38" s="29">
        <v>8</v>
      </c>
      <c r="I38" s="29">
        <v>22019.439983147553</v>
      </c>
      <c r="J38" s="29">
        <v>13964.831339</v>
      </c>
      <c r="K38" s="31">
        <v>17775.995871325631</v>
      </c>
      <c r="L38" s="32">
        <v>22344.978279317889</v>
      </c>
      <c r="M38" s="29">
        <v>8</v>
      </c>
      <c r="N38" s="29">
        <v>25458.787763683224</v>
      </c>
      <c r="O38" s="29">
        <v>14741.673144</v>
      </c>
      <c r="P38" s="31">
        <v>21535.294770276676</v>
      </c>
      <c r="Q38" s="32">
        <v>25695.621309426715</v>
      </c>
      <c r="R38" s="29">
        <v>8</v>
      </c>
      <c r="S38" s="29">
        <v>27109.579946092257</v>
      </c>
      <c r="T38" s="29">
        <v>15395.092343999999</v>
      </c>
      <c r="U38" s="31">
        <v>23900.954081508371</v>
      </c>
      <c r="V38" s="32">
        <v>28338.615066758292</v>
      </c>
      <c r="W38" s="29">
        <v>6</v>
      </c>
      <c r="X38" s="29">
        <v>31206.188780992146</v>
      </c>
      <c r="Y38" s="29">
        <v>23490.169965914225</v>
      </c>
      <c r="Z38" s="31">
        <v>27380.919749665645</v>
      </c>
      <c r="AA38" s="32">
        <v>29875.291693619984</v>
      </c>
      <c r="AB38" s="29">
        <v>6</v>
      </c>
      <c r="AC38" s="29">
        <v>33049.027358252009</v>
      </c>
      <c r="AD38" s="29">
        <v>25780.562328637872</v>
      </c>
      <c r="AE38" s="29">
        <v>29173.260225019269</v>
      </c>
      <c r="AF38" s="33" t="str">
        <f t="shared" si="0"/>
        <v>TMUS ex handset leasing in $ (US GAAP)</v>
      </c>
    </row>
    <row r="39" spans="1:32" x14ac:dyDescent="0.25">
      <c r="A39" s="19" t="s">
        <v>30</v>
      </c>
      <c r="B39" s="138">
        <v>975.22857207463471</v>
      </c>
      <c r="C39" s="21">
        <v>17</v>
      </c>
      <c r="D39" s="21">
        <v>1016.0195799999999</v>
      </c>
      <c r="E39" s="21">
        <v>951.79583410558428</v>
      </c>
      <c r="F39" s="60">
        <v>976.67676932966958</v>
      </c>
      <c r="G39" s="61">
        <v>3994.7432812215839</v>
      </c>
      <c r="H39" s="23">
        <v>17</v>
      </c>
      <c r="I39" s="23">
        <v>4243.5</v>
      </c>
      <c r="J39" s="23">
        <v>3952.2284543102433</v>
      </c>
      <c r="K39" s="62">
        <v>4021.8832040640546</v>
      </c>
      <c r="L39" s="63">
        <v>4058.6546975027177</v>
      </c>
      <c r="M39" s="23">
        <v>17</v>
      </c>
      <c r="N39" s="23">
        <v>4277.75</v>
      </c>
      <c r="O39" s="23">
        <v>3955.7495145611533</v>
      </c>
      <c r="P39" s="62">
        <v>4077.5236113236024</v>
      </c>
      <c r="Q39" s="63">
        <v>4141.0720237436926</v>
      </c>
      <c r="R39" s="23">
        <v>17</v>
      </c>
      <c r="S39" s="23">
        <v>4356</v>
      </c>
      <c r="T39" s="23">
        <v>3998.2574479276673</v>
      </c>
      <c r="U39" s="62">
        <v>4140.6832714254069</v>
      </c>
      <c r="V39" s="63">
        <v>4222.0153548830431</v>
      </c>
      <c r="W39" s="23">
        <v>15</v>
      </c>
      <c r="X39" s="23">
        <v>4399.5599999999995</v>
      </c>
      <c r="Y39" s="23">
        <v>4034.6242612608648</v>
      </c>
      <c r="Z39" s="62">
        <v>4210.8184778683317</v>
      </c>
      <c r="AA39" s="63">
        <v>4292.8129300025003</v>
      </c>
      <c r="AB39" s="23">
        <v>14</v>
      </c>
      <c r="AC39" s="23">
        <v>4387.4338102453685</v>
      </c>
      <c r="AD39" s="23">
        <v>4057.9664394843685</v>
      </c>
      <c r="AE39" s="23">
        <v>4254.7485791607896</v>
      </c>
      <c r="AF39" s="27" t="str">
        <f t="shared" si="0"/>
        <v>Europe</v>
      </c>
    </row>
    <row r="40" spans="1:32" x14ac:dyDescent="0.25">
      <c r="A40" s="19" t="s">
        <v>31</v>
      </c>
      <c r="B40" s="138">
        <v>263.75146376303405</v>
      </c>
      <c r="C40" s="21">
        <v>17</v>
      </c>
      <c r="D40" s="21">
        <v>274.66250000000002</v>
      </c>
      <c r="E40" s="21">
        <v>247.65483000000006</v>
      </c>
      <c r="F40" s="60">
        <v>263.46527947860255</v>
      </c>
      <c r="G40" s="61">
        <v>1084.0557195150523</v>
      </c>
      <c r="H40" s="23">
        <v>17</v>
      </c>
      <c r="I40" s="23">
        <v>1120.8519999999999</v>
      </c>
      <c r="J40" s="23">
        <v>1066.8</v>
      </c>
      <c r="K40" s="62">
        <v>1087.5800329950077</v>
      </c>
      <c r="L40" s="63">
        <v>1135.4171999999999</v>
      </c>
      <c r="M40" s="23">
        <v>17</v>
      </c>
      <c r="N40" s="23">
        <v>1228.0596720000001</v>
      </c>
      <c r="O40" s="23">
        <v>1076.9466000000002</v>
      </c>
      <c r="P40" s="62">
        <v>1149.4702775814619</v>
      </c>
      <c r="Q40" s="63">
        <v>1174.1755517949239</v>
      </c>
      <c r="R40" s="23">
        <v>17</v>
      </c>
      <c r="S40" s="23">
        <v>1316.5548651200004</v>
      </c>
      <c r="T40" s="23">
        <v>1090.5838164000002</v>
      </c>
      <c r="U40" s="62">
        <v>1191.4754782743744</v>
      </c>
      <c r="V40" s="63">
        <v>1202.6614854317336</v>
      </c>
      <c r="W40" s="23">
        <v>15</v>
      </c>
      <c r="X40" s="23">
        <v>1378.0958635980003</v>
      </c>
      <c r="Y40" s="23">
        <v>1104.3724918247999</v>
      </c>
      <c r="Z40" s="62">
        <v>1221.1057409464788</v>
      </c>
      <c r="AA40" s="63">
        <v>1242.9979186720766</v>
      </c>
      <c r="AB40" s="23">
        <v>14</v>
      </c>
      <c r="AC40" s="23">
        <v>1410.6637395059404</v>
      </c>
      <c r="AD40" s="23">
        <v>1118.3141987183953</v>
      </c>
      <c r="AE40" s="23">
        <v>1258.6819217880825</v>
      </c>
      <c r="AF40" s="27" t="str">
        <f t="shared" si="0"/>
        <v>Group Development</v>
      </c>
    </row>
    <row r="41" spans="1:32" ht="14.25" x14ac:dyDescent="0.2">
      <c r="A41" s="28" t="s">
        <v>32</v>
      </c>
      <c r="B41" s="139">
        <v>127.62536399999999</v>
      </c>
      <c r="C41" s="29">
        <v>13</v>
      </c>
      <c r="D41" s="29">
        <v>140</v>
      </c>
      <c r="E41" s="29">
        <v>111.40433000000002</v>
      </c>
      <c r="F41" s="30">
        <v>126.62493165894624</v>
      </c>
      <c r="G41" s="23">
        <v>537.68323812014842</v>
      </c>
      <c r="H41" s="29">
        <v>14</v>
      </c>
      <c r="I41" s="29">
        <v>579.50650056653922</v>
      </c>
      <c r="J41" s="29">
        <v>519.40599412244887</v>
      </c>
      <c r="K41" s="31">
        <v>541.014704858968</v>
      </c>
      <c r="L41" s="32">
        <v>575.19434209508495</v>
      </c>
      <c r="M41" s="29">
        <v>14</v>
      </c>
      <c r="N41" s="29">
        <v>636.62249999999995</v>
      </c>
      <c r="O41" s="29">
        <v>529.9104000000001</v>
      </c>
      <c r="P41" s="31">
        <v>579.44389085925479</v>
      </c>
      <c r="Q41" s="32">
        <v>601.84441393302018</v>
      </c>
      <c r="R41" s="29">
        <v>14</v>
      </c>
      <c r="S41" s="29">
        <v>660.05580778837998</v>
      </c>
      <c r="T41" s="29">
        <v>538.07725440000013</v>
      </c>
      <c r="U41" s="31">
        <v>597.46421814162215</v>
      </c>
      <c r="V41" s="32">
        <v>607.0712130378771</v>
      </c>
      <c r="W41" s="29">
        <v>12</v>
      </c>
      <c r="X41" s="29">
        <v>683.75149876595992</v>
      </c>
      <c r="Y41" s="29">
        <v>546.34086420480003</v>
      </c>
      <c r="Z41" s="31">
        <v>610.474087216616</v>
      </c>
      <c r="AA41" s="32">
        <v>625.05416777557025</v>
      </c>
      <c r="AB41" s="29">
        <v>12</v>
      </c>
      <c r="AC41" s="29">
        <v>706.48164325862012</v>
      </c>
      <c r="AD41" s="29">
        <v>554.7022548221953</v>
      </c>
      <c r="AE41" s="29">
        <v>624.6123396043804</v>
      </c>
      <c r="AF41" s="33" t="str">
        <f t="shared" si="0"/>
        <v>NL</v>
      </c>
    </row>
    <row r="42" spans="1:32" ht="14.25" x14ac:dyDescent="0.2">
      <c r="A42" s="28" t="s">
        <v>33</v>
      </c>
      <c r="B42" s="139">
        <v>144.104725</v>
      </c>
      <c r="C42" s="29">
        <v>12</v>
      </c>
      <c r="D42" s="29">
        <v>148.25050000000002</v>
      </c>
      <c r="E42" s="29">
        <v>134.66249999999999</v>
      </c>
      <c r="F42" s="30">
        <v>143.63632916666668</v>
      </c>
      <c r="G42" s="23">
        <v>579.89</v>
      </c>
      <c r="H42" s="29">
        <v>13</v>
      </c>
      <c r="I42" s="29">
        <v>592.76160000000004</v>
      </c>
      <c r="J42" s="29">
        <v>540.18299999999999</v>
      </c>
      <c r="K42" s="31">
        <v>574.7534302659451</v>
      </c>
      <c r="L42" s="32">
        <v>597.96078999999997</v>
      </c>
      <c r="M42" s="29">
        <v>13</v>
      </c>
      <c r="N42" s="29">
        <v>625.94143499999996</v>
      </c>
      <c r="O42" s="29">
        <v>547.25551321999956</v>
      </c>
      <c r="P42" s="31">
        <v>592.6497202819935</v>
      </c>
      <c r="Q42" s="32">
        <v>613.92000580000001</v>
      </c>
      <c r="R42" s="29">
        <v>13</v>
      </c>
      <c r="S42" s="29">
        <v>668.01290849999998</v>
      </c>
      <c r="T42" s="29">
        <v>477</v>
      </c>
      <c r="U42" s="31">
        <v>605.24434524919536</v>
      </c>
      <c r="V42" s="32">
        <v>627.49461982499997</v>
      </c>
      <c r="W42" s="29">
        <v>11</v>
      </c>
      <c r="X42" s="29">
        <v>712.72667576250001</v>
      </c>
      <c r="Y42" s="29">
        <v>496</v>
      </c>
      <c r="Z42" s="31">
        <v>621.4595625035214</v>
      </c>
      <c r="AA42" s="32">
        <v>640.04451222149987</v>
      </c>
      <c r="AB42" s="29">
        <v>11</v>
      </c>
      <c r="AC42" s="29">
        <v>760.24178748000008</v>
      </c>
      <c r="AD42" s="29">
        <v>529.54999999999995</v>
      </c>
      <c r="AE42" s="29">
        <v>642.79091493289059</v>
      </c>
      <c r="AF42" s="33" t="str">
        <f t="shared" si="0"/>
        <v>GD Towers</v>
      </c>
    </row>
    <row r="43" spans="1:32" x14ac:dyDescent="0.25">
      <c r="A43" s="19" t="s">
        <v>34</v>
      </c>
      <c r="B43" s="138">
        <v>114.76780000000001</v>
      </c>
      <c r="C43" s="21">
        <v>17</v>
      </c>
      <c r="D43" s="21">
        <v>144.44864999999996</v>
      </c>
      <c r="E43" s="21">
        <v>99</v>
      </c>
      <c r="F43" s="60">
        <v>118.60161535405067</v>
      </c>
      <c r="G43" s="61">
        <v>524.49447999999995</v>
      </c>
      <c r="H43" s="23">
        <v>17</v>
      </c>
      <c r="I43" s="23">
        <v>595.79428749999988</v>
      </c>
      <c r="J43" s="23">
        <v>438.15514674504044</v>
      </c>
      <c r="K43" s="62">
        <v>516.94919859349216</v>
      </c>
      <c r="L43" s="63">
        <v>544.0087125</v>
      </c>
      <c r="M43" s="23">
        <v>17</v>
      </c>
      <c r="N43" s="23">
        <v>676.4190000000001</v>
      </c>
      <c r="O43" s="23">
        <v>432.43191000000002</v>
      </c>
      <c r="P43" s="62">
        <v>548.32049420159751</v>
      </c>
      <c r="Q43" s="63">
        <v>564.32368351651303</v>
      </c>
      <c r="R43" s="23">
        <v>17</v>
      </c>
      <c r="S43" s="23">
        <v>749.96150899999998</v>
      </c>
      <c r="T43" s="23">
        <v>438.01622910000003</v>
      </c>
      <c r="U43" s="62">
        <v>571.76688289431945</v>
      </c>
      <c r="V43" s="63">
        <v>561.59575295115928</v>
      </c>
      <c r="W43" s="23">
        <v>15</v>
      </c>
      <c r="X43" s="23">
        <v>824.64122628000007</v>
      </c>
      <c r="Y43" s="23">
        <v>446.47647253649995</v>
      </c>
      <c r="Z43" s="62">
        <v>580.8788551045709</v>
      </c>
      <c r="AA43" s="63">
        <v>559.1995811422546</v>
      </c>
      <c r="AB43" s="23">
        <v>14</v>
      </c>
      <c r="AC43" s="23">
        <v>831.20763854280005</v>
      </c>
      <c r="AD43" s="23">
        <v>457.92600198722994</v>
      </c>
      <c r="AE43" s="23">
        <v>577.38485124651652</v>
      </c>
      <c r="AF43" s="27" t="str">
        <f t="shared" si="0"/>
        <v>T-Systems</v>
      </c>
    </row>
    <row r="44" spans="1:32" s="108" customFormat="1" x14ac:dyDescent="0.25">
      <c r="A44" s="19" t="s">
        <v>35</v>
      </c>
      <c r="B44" s="138">
        <v>-92</v>
      </c>
      <c r="C44" s="21">
        <v>17</v>
      </c>
      <c r="D44" s="21">
        <v>-61.769999999999982</v>
      </c>
      <c r="E44" s="21">
        <v>-150</v>
      </c>
      <c r="F44" s="60">
        <v>-95.36350596110556</v>
      </c>
      <c r="G44" s="61">
        <v>-644</v>
      </c>
      <c r="H44" s="23">
        <v>17</v>
      </c>
      <c r="I44" s="23">
        <v>-486</v>
      </c>
      <c r="J44" s="23">
        <v>-724.91214445694038</v>
      </c>
      <c r="K44" s="62">
        <v>-625.26725276656236</v>
      </c>
      <c r="L44" s="63">
        <v>-640.41892780146873</v>
      </c>
      <c r="M44" s="23">
        <v>17</v>
      </c>
      <c r="N44" s="23">
        <v>-507.6</v>
      </c>
      <c r="O44" s="23">
        <v>-727.83993030314832</v>
      </c>
      <c r="P44" s="62">
        <v>-627.15380481137004</v>
      </c>
      <c r="Q44" s="63">
        <v>-635.47872762206794</v>
      </c>
      <c r="R44" s="23">
        <v>17</v>
      </c>
      <c r="S44" s="23">
        <v>-501</v>
      </c>
      <c r="T44" s="23">
        <v>-735.21955328402487</v>
      </c>
      <c r="U44" s="62">
        <v>-620.91362490706069</v>
      </c>
      <c r="V44" s="63">
        <v>-618.10585765144117</v>
      </c>
      <c r="W44" s="23">
        <v>15</v>
      </c>
      <c r="X44" s="23">
        <v>-451</v>
      </c>
      <c r="Y44" s="23">
        <v>-743.26502680721899</v>
      </c>
      <c r="Z44" s="62">
        <v>-613.48492024444454</v>
      </c>
      <c r="AA44" s="63">
        <v>-621.05754659766535</v>
      </c>
      <c r="AB44" s="23">
        <v>14</v>
      </c>
      <c r="AC44" s="23">
        <v>-401</v>
      </c>
      <c r="AD44" s="23">
        <v>-751.98831014455482</v>
      </c>
      <c r="AE44" s="23">
        <v>-615.3095578881514</v>
      </c>
      <c r="AF44" s="27" t="str">
        <f t="shared" si="0"/>
        <v>GHS</v>
      </c>
    </row>
    <row r="45" spans="1:32" s="111" customFormat="1" x14ac:dyDescent="0.25">
      <c r="A45" s="109" t="s">
        <v>36</v>
      </c>
      <c r="B45" s="140">
        <v>-7.25</v>
      </c>
      <c r="C45" s="29">
        <v>17</v>
      </c>
      <c r="D45" s="29">
        <v>0</v>
      </c>
      <c r="E45" s="29">
        <v>-30</v>
      </c>
      <c r="F45" s="30">
        <v>-12.405706392659626</v>
      </c>
      <c r="G45" s="61">
        <v>-28</v>
      </c>
      <c r="H45" s="29">
        <v>17</v>
      </c>
      <c r="I45" s="29">
        <v>-8</v>
      </c>
      <c r="J45" s="29">
        <v>-100.74614701987849</v>
      </c>
      <c r="K45" s="31">
        <v>-33.272450865649851</v>
      </c>
      <c r="L45" s="63">
        <v>-28</v>
      </c>
      <c r="M45" s="29">
        <v>17</v>
      </c>
      <c r="N45" s="29">
        <v>0</v>
      </c>
      <c r="O45" s="29">
        <v>-181.45904726775848</v>
      </c>
      <c r="P45" s="31">
        <v>-39.550707942782097</v>
      </c>
      <c r="Q45" s="63">
        <v>-28</v>
      </c>
      <c r="R45" s="29">
        <v>17</v>
      </c>
      <c r="S45" s="29">
        <v>0</v>
      </c>
      <c r="T45" s="29">
        <v>-189.85305543016992</v>
      </c>
      <c r="U45" s="31">
        <v>-41.998867970004945</v>
      </c>
      <c r="V45" s="63">
        <v>-28</v>
      </c>
      <c r="W45" s="29">
        <v>15</v>
      </c>
      <c r="X45" s="29">
        <v>0</v>
      </c>
      <c r="Y45" s="29">
        <v>-205.68042592328817</v>
      </c>
      <c r="Z45" s="31">
        <v>-46.318789825932285</v>
      </c>
      <c r="AA45" s="63">
        <v>-28</v>
      </c>
      <c r="AB45" s="29">
        <v>14</v>
      </c>
      <c r="AC45" s="29">
        <v>0</v>
      </c>
      <c r="AD45" s="29">
        <v>-217.86668928859319</v>
      </c>
      <c r="AE45" s="29">
        <v>-39.984118401969674</v>
      </c>
      <c r="AF45" s="110" t="str">
        <f t="shared" si="0"/>
        <v>Reconciliation</v>
      </c>
    </row>
    <row r="46" spans="1:32" x14ac:dyDescent="0.25">
      <c r="A46" s="112" t="s">
        <v>44</v>
      </c>
      <c r="B46" s="141">
        <v>8923.9010016972497</v>
      </c>
      <c r="C46" s="67">
        <v>15</v>
      </c>
      <c r="D46" s="67">
        <v>9098.1618507681596</v>
      </c>
      <c r="E46" s="67">
        <v>7033.5905310986282</v>
      </c>
      <c r="F46" s="68">
        <v>8730.0697059785762</v>
      </c>
      <c r="G46" s="69">
        <v>33053.997430802483</v>
      </c>
      <c r="H46" s="70">
        <v>15</v>
      </c>
      <c r="I46" s="70">
        <v>34237.948024880061</v>
      </c>
      <c r="J46" s="70">
        <v>28129.284291101863</v>
      </c>
      <c r="K46" s="72">
        <v>32592.275715044922</v>
      </c>
      <c r="L46" s="73">
        <v>36110.350406283935</v>
      </c>
      <c r="M46" s="70">
        <v>15</v>
      </c>
      <c r="N46" s="70">
        <v>37515.92948528257</v>
      </c>
      <c r="O46" s="70">
        <v>33233.127160071519</v>
      </c>
      <c r="P46" s="72">
        <v>35726.38259989459</v>
      </c>
      <c r="Q46" s="73">
        <v>37465.402437187833</v>
      </c>
      <c r="R46" s="70">
        <v>15</v>
      </c>
      <c r="S46" s="70">
        <v>40534.414083202675</v>
      </c>
      <c r="T46" s="70">
        <v>35645.922775002713</v>
      </c>
      <c r="U46" s="72">
        <v>37749.85058713636</v>
      </c>
      <c r="V46" s="73">
        <v>40734.710086631843</v>
      </c>
      <c r="W46" s="70">
        <v>13</v>
      </c>
      <c r="X46" s="70">
        <v>43418</v>
      </c>
      <c r="Y46" s="70">
        <v>38152.514664709139</v>
      </c>
      <c r="Z46" s="72">
        <v>40425.886846275884</v>
      </c>
      <c r="AA46" s="73">
        <v>42006.928568206509</v>
      </c>
      <c r="AB46" s="70">
        <v>12</v>
      </c>
      <c r="AC46" s="70">
        <v>45118</v>
      </c>
      <c r="AD46" s="70">
        <v>39111.405305448425</v>
      </c>
      <c r="AE46" s="70">
        <v>42149.276759236971</v>
      </c>
      <c r="AF46" s="113" t="str">
        <f t="shared" si="0"/>
        <v>Group EBITDA AL adj.</v>
      </c>
    </row>
    <row r="47" spans="1:32" x14ac:dyDescent="0.25">
      <c r="A47" s="28" t="s">
        <v>45</v>
      </c>
      <c r="B47" s="147">
        <v>3426.6994459061984</v>
      </c>
      <c r="C47" s="92">
        <v>16</v>
      </c>
      <c r="D47" s="92">
        <v>3554.955237007196</v>
      </c>
      <c r="E47" s="92">
        <v>3360.1277838246488</v>
      </c>
      <c r="F47" s="30">
        <v>3434.7082520471176</v>
      </c>
      <c r="G47" s="114">
        <v>13859.393219932017</v>
      </c>
      <c r="H47" s="29">
        <v>16</v>
      </c>
      <c r="I47" s="29">
        <v>14133.022623114965</v>
      </c>
      <c r="J47" s="29">
        <v>13722.090165592039</v>
      </c>
      <c r="K47" s="31">
        <v>13869.015694278303</v>
      </c>
      <c r="L47" s="114">
        <v>14114.3691710638</v>
      </c>
      <c r="M47" s="29">
        <v>16</v>
      </c>
      <c r="N47" s="29">
        <v>14651.263526454772</v>
      </c>
      <c r="O47" s="29">
        <v>13946.867016743683</v>
      </c>
      <c r="P47" s="31">
        <v>14183.281787216574</v>
      </c>
      <c r="Q47" s="114">
        <v>14432.841653343861</v>
      </c>
      <c r="R47" s="29">
        <v>16</v>
      </c>
      <c r="S47" s="29">
        <v>15013.882540352995</v>
      </c>
      <c r="T47" s="29">
        <v>14175.516546915551</v>
      </c>
      <c r="U47" s="31">
        <v>14489.04716233123</v>
      </c>
      <c r="V47" s="114">
        <v>14754.562649721558</v>
      </c>
      <c r="W47" s="29">
        <v>14</v>
      </c>
      <c r="X47" s="29">
        <v>15375</v>
      </c>
      <c r="Y47" s="29">
        <v>14175.516546915551</v>
      </c>
      <c r="Z47" s="31">
        <v>14763.8918993114</v>
      </c>
      <c r="AA47" s="114">
        <v>15016.941555341455</v>
      </c>
      <c r="AB47" s="29">
        <v>13</v>
      </c>
      <c r="AC47" s="29">
        <v>15757</v>
      </c>
      <c r="AD47" s="29">
        <v>14380.002650659397</v>
      </c>
      <c r="AE47" s="29">
        <v>15011.185601396</v>
      </c>
      <c r="AF47" s="33" t="str">
        <f t="shared" si="0"/>
        <v>Group ex TMUS EBITDA AL adj.</v>
      </c>
    </row>
    <row r="48" spans="1:32" x14ac:dyDescent="0.25">
      <c r="A48" s="66" t="s">
        <v>46</v>
      </c>
      <c r="B48" s="141">
        <v>10012.423477200955</v>
      </c>
      <c r="C48" s="67">
        <v>9</v>
      </c>
      <c r="D48" s="67">
        <v>10622</v>
      </c>
      <c r="E48" s="67">
        <v>8628.6200878261716</v>
      </c>
      <c r="F48" s="68">
        <v>9782.1509153680036</v>
      </c>
      <c r="G48" s="69">
        <v>36987.515930360678</v>
      </c>
      <c r="H48" s="70">
        <v>9</v>
      </c>
      <c r="I48" s="70">
        <v>38717.803760880881</v>
      </c>
      <c r="J48" s="71">
        <v>31678.536081282011</v>
      </c>
      <c r="K48" s="72">
        <v>36100.876890432643</v>
      </c>
      <c r="L48" s="73">
        <v>39874.176073432616</v>
      </c>
      <c r="M48" s="70">
        <v>9</v>
      </c>
      <c r="N48" s="70">
        <v>43510.305001312066</v>
      </c>
      <c r="O48" s="71">
        <v>36705.833682691504</v>
      </c>
      <c r="P48" s="72">
        <v>39924.411588483752</v>
      </c>
      <c r="Q48" s="74">
        <v>43268.737973163254</v>
      </c>
      <c r="R48" s="70">
        <v>9</v>
      </c>
      <c r="S48" s="70">
        <v>46127</v>
      </c>
      <c r="T48" s="71">
        <v>38839.526902768688</v>
      </c>
      <c r="U48" s="72">
        <v>42523.051893758609</v>
      </c>
      <c r="V48" s="73">
        <v>45642.051267281466</v>
      </c>
      <c r="W48" s="70">
        <v>7</v>
      </c>
      <c r="X48" s="70">
        <v>49825</v>
      </c>
      <c r="Y48" s="71">
        <v>41465.432255940992</v>
      </c>
      <c r="Z48" s="72">
        <v>46173.087454629109</v>
      </c>
      <c r="AA48" s="74">
        <v>48382.511829678246</v>
      </c>
      <c r="AB48" s="70">
        <v>7</v>
      </c>
      <c r="AC48" s="70">
        <v>51525</v>
      </c>
      <c r="AD48" s="71">
        <v>44150.714775652013</v>
      </c>
      <c r="AE48" s="71">
        <v>48207.492636817951</v>
      </c>
      <c r="AF48" s="75" t="str">
        <f t="shared" si="0"/>
        <v>Group EBITDA adj.</v>
      </c>
    </row>
    <row r="49" spans="1:32" s="83" customFormat="1" ht="12" customHeight="1" x14ac:dyDescent="0.25">
      <c r="A49" s="76"/>
      <c r="B49" s="142"/>
      <c r="C49" s="78"/>
      <c r="D49" s="78"/>
      <c r="E49" s="78"/>
      <c r="F49" s="78"/>
      <c r="G49" s="77"/>
      <c r="H49" s="78"/>
      <c r="I49" s="78"/>
      <c r="J49" s="78"/>
      <c r="K49" s="79"/>
      <c r="L49" s="80"/>
      <c r="M49" s="81"/>
      <c r="N49" s="78"/>
      <c r="O49" s="78"/>
      <c r="P49" s="79"/>
      <c r="Q49" s="82"/>
      <c r="R49" s="81"/>
      <c r="S49" s="78"/>
      <c r="T49" s="78"/>
      <c r="U49" s="79"/>
      <c r="V49" s="80"/>
      <c r="W49" s="81"/>
      <c r="X49" s="78"/>
      <c r="Y49" s="78"/>
      <c r="Z49" s="79"/>
      <c r="AA49" s="82"/>
      <c r="AB49" s="81"/>
      <c r="AC49" s="78"/>
      <c r="AD49" s="78"/>
      <c r="AE49" s="79"/>
      <c r="AF49" s="76"/>
    </row>
    <row r="50" spans="1:32" ht="18.75" customHeight="1" x14ac:dyDescent="0.25">
      <c r="A50" s="84" t="s">
        <v>47</v>
      </c>
      <c r="B50" s="143"/>
      <c r="C50" s="85"/>
      <c r="D50" s="85"/>
      <c r="E50" s="85"/>
      <c r="F50" s="86"/>
      <c r="G50" s="87"/>
      <c r="H50" s="86"/>
      <c r="I50" s="86"/>
      <c r="J50" s="86"/>
      <c r="K50" s="85"/>
      <c r="L50" s="87"/>
      <c r="M50" s="86"/>
      <c r="N50" s="86"/>
      <c r="O50" s="86"/>
      <c r="P50" s="85"/>
      <c r="Q50" s="87"/>
      <c r="R50" s="86"/>
      <c r="S50" s="86"/>
      <c r="T50" s="86"/>
      <c r="U50" s="85"/>
      <c r="V50" s="87"/>
      <c r="W50" s="86"/>
      <c r="X50" s="86"/>
      <c r="Y50" s="86"/>
      <c r="Z50" s="85"/>
      <c r="AA50" s="87"/>
      <c r="AB50" s="86"/>
      <c r="AC50" s="86"/>
      <c r="AD50" s="86"/>
      <c r="AE50" s="90"/>
      <c r="AF50" s="91" t="str">
        <f t="shared" si="0"/>
        <v>Cash Capex [€ million]</v>
      </c>
    </row>
    <row r="51" spans="1:32" ht="14.25" x14ac:dyDescent="0.2">
      <c r="A51" s="64" t="s">
        <v>20</v>
      </c>
      <c r="B51" s="148">
        <v>1022.3394363308457</v>
      </c>
      <c r="C51" s="29">
        <v>16</v>
      </c>
      <c r="D51" s="29">
        <v>1056</v>
      </c>
      <c r="E51" s="29">
        <v>797.94501376261371</v>
      </c>
      <c r="F51" s="30">
        <v>1000.4250102837793</v>
      </c>
      <c r="G51" s="32">
        <v>4192.3454453825079</v>
      </c>
      <c r="H51" s="29">
        <v>17</v>
      </c>
      <c r="I51" s="29">
        <v>4400</v>
      </c>
      <c r="J51" s="29">
        <v>3708.9516117073881</v>
      </c>
      <c r="K51" s="31">
        <v>4169.8068799069033</v>
      </c>
      <c r="L51" s="32">
        <v>4222.7137703084209</v>
      </c>
      <c r="M51" s="29">
        <v>17</v>
      </c>
      <c r="N51" s="29">
        <v>4380</v>
      </c>
      <c r="O51" s="29">
        <v>3700.3858732112994</v>
      </c>
      <c r="P51" s="31">
        <v>4216.5208506623085</v>
      </c>
      <c r="Q51" s="32">
        <v>4300</v>
      </c>
      <c r="R51" s="29">
        <v>17</v>
      </c>
      <c r="S51" s="29">
        <v>4700</v>
      </c>
      <c r="T51" s="29">
        <v>4059.2797049064711</v>
      </c>
      <c r="U51" s="31">
        <v>4340.8496202942952</v>
      </c>
      <c r="V51" s="32">
        <v>4408.1776479593264</v>
      </c>
      <c r="W51" s="29">
        <v>15</v>
      </c>
      <c r="X51" s="29">
        <v>5300</v>
      </c>
      <c r="Y51" s="29">
        <v>3900</v>
      </c>
      <c r="Z51" s="31">
        <v>4403.3259495882876</v>
      </c>
      <c r="AA51" s="32">
        <v>4255.5866829454499</v>
      </c>
      <c r="AB51" s="29">
        <v>14</v>
      </c>
      <c r="AC51" s="29">
        <v>5500</v>
      </c>
      <c r="AD51" s="29">
        <v>3800</v>
      </c>
      <c r="AE51" s="29">
        <v>4409.5421254052408</v>
      </c>
      <c r="AF51" s="65" t="str">
        <f t="shared" si="0"/>
        <v>Germany</v>
      </c>
    </row>
    <row r="52" spans="1:32" ht="14.25" x14ac:dyDescent="0.2">
      <c r="A52" s="64" t="s">
        <v>39</v>
      </c>
      <c r="B52" s="139">
        <v>2109.3948584862892</v>
      </c>
      <c r="C52" s="29">
        <v>15</v>
      </c>
      <c r="D52" s="29">
        <v>3161.95753947716</v>
      </c>
      <c r="E52" s="29">
        <v>2034.5870535714284</v>
      </c>
      <c r="F52" s="30">
        <v>2271.0409308197295</v>
      </c>
      <c r="G52" s="23">
        <v>8728.2614259761049</v>
      </c>
      <c r="H52" s="29">
        <v>15</v>
      </c>
      <c r="I52" s="29">
        <v>13159.166230494666</v>
      </c>
      <c r="J52" s="29">
        <v>7564.6290791017118</v>
      </c>
      <c r="K52" s="31">
        <v>9148.9700989149951</v>
      </c>
      <c r="L52" s="32">
        <v>10675.331681461326</v>
      </c>
      <c r="M52" s="29">
        <v>16</v>
      </c>
      <c r="N52" s="29">
        <v>14868.927244570175</v>
      </c>
      <c r="O52" s="29">
        <v>8578.7632553222611</v>
      </c>
      <c r="P52" s="31">
        <v>10950.204624301001</v>
      </c>
      <c r="Q52" s="32">
        <v>10218.590140053577</v>
      </c>
      <c r="R52" s="29">
        <v>16</v>
      </c>
      <c r="S52" s="29">
        <v>12902.647395703652</v>
      </c>
      <c r="T52" s="29">
        <v>8649.771555593361</v>
      </c>
      <c r="U52" s="31">
        <v>10651.424685567994</v>
      </c>
      <c r="V52" s="32">
        <v>9940.7368445064276</v>
      </c>
      <c r="W52" s="29">
        <v>14</v>
      </c>
      <c r="X52" s="29">
        <v>12844.387476027166</v>
      </c>
      <c r="Y52" s="29">
        <v>8557.3247779375306</v>
      </c>
      <c r="Z52" s="31">
        <v>10109.086088832499</v>
      </c>
      <c r="AA52" s="32">
        <v>9187.358499654667</v>
      </c>
      <c r="AB52" s="29">
        <v>13</v>
      </c>
      <c r="AC52" s="29">
        <v>11962.965973789651</v>
      </c>
      <c r="AD52" s="29">
        <v>7943.8894908527191</v>
      </c>
      <c r="AE52" s="29">
        <v>9318.3091868234751</v>
      </c>
      <c r="AF52" s="65" t="str">
        <f t="shared" si="0"/>
        <v>TMUS</v>
      </c>
    </row>
    <row r="53" spans="1:32" ht="14.25" x14ac:dyDescent="0.2">
      <c r="A53" s="28" t="s">
        <v>42</v>
      </c>
      <c r="B53" s="139">
        <v>2400</v>
      </c>
      <c r="C53" s="29">
        <v>15</v>
      </c>
      <c r="D53" s="29">
        <v>3488.1795304287889</v>
      </c>
      <c r="E53" s="29">
        <v>2299.2403957500555</v>
      </c>
      <c r="F53" s="30">
        <v>2512.1987821443645</v>
      </c>
      <c r="G53" s="23">
        <v>9814.9019485212048</v>
      </c>
      <c r="H53" s="29">
        <v>15</v>
      </c>
      <c r="I53" s="29">
        <v>14774.691150393479</v>
      </c>
      <c r="J53" s="29">
        <v>8653</v>
      </c>
      <c r="K53" s="31">
        <v>10255.178693770946</v>
      </c>
      <c r="L53" s="32">
        <v>12191</v>
      </c>
      <c r="M53" s="29">
        <v>15</v>
      </c>
      <c r="N53" s="29">
        <v>16851.69869263361</v>
      </c>
      <c r="O53" s="29">
        <v>9660</v>
      </c>
      <c r="P53" s="31">
        <v>12553.608159282177</v>
      </c>
      <c r="Q53" s="32">
        <v>11689.390353144296</v>
      </c>
      <c r="R53" s="29">
        <v>15</v>
      </c>
      <c r="S53" s="29">
        <v>15039.325804432199</v>
      </c>
      <c r="T53" s="29">
        <v>9660</v>
      </c>
      <c r="U53" s="31">
        <v>12237.613137835437</v>
      </c>
      <c r="V53" s="32">
        <v>11406.11716683842</v>
      </c>
      <c r="W53" s="29">
        <v>13</v>
      </c>
      <c r="X53" s="29">
        <v>14105.718044681957</v>
      </c>
      <c r="Y53" s="29">
        <v>9660</v>
      </c>
      <c r="Z53" s="31">
        <v>11607.798811581366</v>
      </c>
      <c r="AA53" s="32">
        <v>10656.642192931988</v>
      </c>
      <c r="AB53" s="29">
        <v>12</v>
      </c>
      <c r="AC53" s="29">
        <v>13173.363917310218</v>
      </c>
      <c r="AD53" s="29">
        <v>9038.3675669096338</v>
      </c>
      <c r="AE53" s="29">
        <v>10660.529454339385</v>
      </c>
      <c r="AF53" s="33" t="str">
        <f t="shared" si="0"/>
        <v>TMUS in $ (US GAAP)</v>
      </c>
    </row>
    <row r="54" spans="1:32" ht="14.25" x14ac:dyDescent="0.2">
      <c r="A54" s="64" t="s">
        <v>30</v>
      </c>
      <c r="B54" s="139">
        <v>400</v>
      </c>
      <c r="C54" s="29">
        <v>15</v>
      </c>
      <c r="D54" s="29">
        <v>500</v>
      </c>
      <c r="E54" s="29">
        <v>358.75977191611014</v>
      </c>
      <c r="F54" s="30">
        <v>414.48929538817328</v>
      </c>
      <c r="G54" s="23">
        <v>1760.3137595072512</v>
      </c>
      <c r="H54" s="29">
        <v>16</v>
      </c>
      <c r="I54" s="29">
        <v>2016.6282398879537</v>
      </c>
      <c r="J54" s="29">
        <v>1550</v>
      </c>
      <c r="K54" s="31">
        <v>1761.7468170948591</v>
      </c>
      <c r="L54" s="32">
        <v>1774.357851620694</v>
      </c>
      <c r="M54" s="29">
        <v>17</v>
      </c>
      <c r="N54" s="29">
        <v>2221</v>
      </c>
      <c r="O54" s="29">
        <v>1650</v>
      </c>
      <c r="P54" s="31">
        <v>1802.4549158080554</v>
      </c>
      <c r="Q54" s="32">
        <v>1809.3763060989832</v>
      </c>
      <c r="R54" s="29">
        <v>17</v>
      </c>
      <c r="S54" s="29">
        <v>2221</v>
      </c>
      <c r="T54" s="29">
        <v>1600</v>
      </c>
      <c r="U54" s="31">
        <v>1801.1015304230748</v>
      </c>
      <c r="V54" s="32">
        <v>1799</v>
      </c>
      <c r="W54" s="29">
        <v>15</v>
      </c>
      <c r="X54" s="29">
        <v>1955.3600000000001</v>
      </c>
      <c r="Y54" s="29">
        <v>1600</v>
      </c>
      <c r="Z54" s="31">
        <v>1782.551443037381</v>
      </c>
      <c r="AA54" s="32">
        <v>1801.6351175819568</v>
      </c>
      <c r="AB54" s="29">
        <v>14</v>
      </c>
      <c r="AC54" s="29">
        <v>1900.0350992773533</v>
      </c>
      <c r="AD54" s="29">
        <v>1139.6021987018587</v>
      </c>
      <c r="AE54" s="29">
        <v>1739.4203659983657</v>
      </c>
      <c r="AF54" s="65" t="str">
        <f t="shared" si="0"/>
        <v>Europe</v>
      </c>
    </row>
    <row r="55" spans="1:32" ht="14.25" x14ac:dyDescent="0.2">
      <c r="A55" s="64" t="s">
        <v>31</v>
      </c>
      <c r="B55" s="139">
        <v>108.78369224055415</v>
      </c>
      <c r="C55" s="29">
        <v>16</v>
      </c>
      <c r="D55" s="29">
        <v>425</v>
      </c>
      <c r="E55" s="29">
        <v>75</v>
      </c>
      <c r="F55" s="30">
        <v>132.42093214578443</v>
      </c>
      <c r="G55" s="23">
        <v>511.93772870201099</v>
      </c>
      <c r="H55" s="29">
        <v>17</v>
      </c>
      <c r="I55" s="29">
        <v>829</v>
      </c>
      <c r="J55" s="29">
        <v>344</v>
      </c>
      <c r="K55" s="31">
        <v>530.93391476878014</v>
      </c>
      <c r="L55" s="32">
        <v>521.54889432175514</v>
      </c>
      <c r="M55" s="29">
        <v>17</v>
      </c>
      <c r="N55" s="29">
        <v>641.35959897559189</v>
      </c>
      <c r="O55" s="29">
        <v>300</v>
      </c>
      <c r="P55" s="31">
        <v>519.91810951507262</v>
      </c>
      <c r="Q55" s="32">
        <v>494</v>
      </c>
      <c r="R55" s="29">
        <v>17</v>
      </c>
      <c r="S55" s="29">
        <v>725.80637354197529</v>
      </c>
      <c r="T55" s="29">
        <v>300</v>
      </c>
      <c r="U55" s="31">
        <v>511.81765563507747</v>
      </c>
      <c r="V55" s="32">
        <v>470.480219874</v>
      </c>
      <c r="W55" s="29">
        <v>15</v>
      </c>
      <c r="X55" s="29">
        <v>821.37211747602055</v>
      </c>
      <c r="Y55" s="29">
        <v>300</v>
      </c>
      <c r="Z55" s="31">
        <v>485.62404591708344</v>
      </c>
      <c r="AA55" s="32">
        <v>448.2189299130527</v>
      </c>
      <c r="AB55" s="29">
        <v>14</v>
      </c>
      <c r="AC55" s="29">
        <v>929.52084737793348</v>
      </c>
      <c r="AD55" s="29">
        <v>300</v>
      </c>
      <c r="AE55" s="29">
        <v>474.04886905778761</v>
      </c>
      <c r="AF55" s="65" t="str">
        <f t="shared" si="0"/>
        <v>Group Development</v>
      </c>
    </row>
    <row r="56" spans="1:32" ht="14.25" x14ac:dyDescent="0.2">
      <c r="A56" s="64" t="s">
        <v>34</v>
      </c>
      <c r="B56" s="139">
        <v>81.510144262365088</v>
      </c>
      <c r="C56" s="29">
        <v>16</v>
      </c>
      <c r="D56" s="29">
        <v>103.30775</v>
      </c>
      <c r="E56" s="29">
        <v>50</v>
      </c>
      <c r="F56" s="30">
        <v>83.169215182180267</v>
      </c>
      <c r="G56" s="23">
        <v>371.0086</v>
      </c>
      <c r="H56" s="29">
        <v>17</v>
      </c>
      <c r="I56" s="29">
        <v>421.91</v>
      </c>
      <c r="J56" s="29">
        <v>300.92345</v>
      </c>
      <c r="K56" s="31">
        <v>363.58469219968765</v>
      </c>
      <c r="L56" s="32">
        <v>382.86352927558943</v>
      </c>
      <c r="M56" s="29">
        <v>17</v>
      </c>
      <c r="N56" s="29">
        <v>424.01954999999998</v>
      </c>
      <c r="O56" s="29">
        <v>325</v>
      </c>
      <c r="P56" s="31">
        <v>381.84124219407971</v>
      </c>
      <c r="Q56" s="32">
        <v>382.29765230399067</v>
      </c>
      <c r="R56" s="29">
        <v>17</v>
      </c>
      <c r="S56" s="29">
        <v>417</v>
      </c>
      <c r="T56" s="29">
        <v>325</v>
      </c>
      <c r="U56" s="31">
        <v>382.85641638930349</v>
      </c>
      <c r="V56" s="32">
        <v>381.81310163324804</v>
      </c>
      <c r="W56" s="29">
        <v>15</v>
      </c>
      <c r="X56" s="29">
        <v>423</v>
      </c>
      <c r="Y56" s="29">
        <v>325</v>
      </c>
      <c r="Z56" s="31">
        <v>382.89394814481608</v>
      </c>
      <c r="AA56" s="32">
        <v>378.85960098680675</v>
      </c>
      <c r="AB56" s="29">
        <v>14</v>
      </c>
      <c r="AC56" s="29">
        <v>416.52744940518733</v>
      </c>
      <c r="AD56" s="29">
        <v>325</v>
      </c>
      <c r="AE56" s="29">
        <v>377.58364748816456</v>
      </c>
      <c r="AF56" s="65" t="str">
        <f t="shared" si="0"/>
        <v>T-Systems</v>
      </c>
    </row>
    <row r="57" spans="1:32" ht="14.25" x14ac:dyDescent="0.2">
      <c r="A57" s="64" t="s">
        <v>35</v>
      </c>
      <c r="B57" s="139">
        <v>233.79165</v>
      </c>
      <c r="C57" s="29">
        <v>16</v>
      </c>
      <c r="D57" s="29">
        <v>300</v>
      </c>
      <c r="E57" s="29">
        <v>150</v>
      </c>
      <c r="F57" s="30">
        <v>228.4165428872783</v>
      </c>
      <c r="G57" s="23">
        <v>952</v>
      </c>
      <c r="H57" s="29">
        <v>17</v>
      </c>
      <c r="I57" s="29">
        <v>1133</v>
      </c>
      <c r="J57" s="29">
        <v>733</v>
      </c>
      <c r="K57" s="31">
        <v>939.18947384927105</v>
      </c>
      <c r="L57" s="32">
        <v>934.56</v>
      </c>
      <c r="M57" s="29">
        <v>17</v>
      </c>
      <c r="N57" s="29">
        <v>1133</v>
      </c>
      <c r="O57" s="29">
        <v>713.22674999999992</v>
      </c>
      <c r="P57" s="31">
        <v>918.14765408502865</v>
      </c>
      <c r="Q57" s="32">
        <v>932.18813321205084</v>
      </c>
      <c r="R57" s="29">
        <v>17</v>
      </c>
      <c r="S57" s="29">
        <v>1133</v>
      </c>
      <c r="T57" s="29">
        <v>700</v>
      </c>
      <c r="U57" s="31">
        <v>902.52327693656196</v>
      </c>
      <c r="V57" s="32">
        <v>929.4319999999999</v>
      </c>
      <c r="W57" s="29">
        <v>15</v>
      </c>
      <c r="X57" s="29">
        <v>1133</v>
      </c>
      <c r="Y57" s="29">
        <v>663.88813044400013</v>
      </c>
      <c r="Z57" s="31">
        <v>891.537037269405</v>
      </c>
      <c r="AA57" s="32">
        <v>916.41166609113361</v>
      </c>
      <c r="AB57" s="29">
        <v>14</v>
      </c>
      <c r="AC57" s="29">
        <v>1133</v>
      </c>
      <c r="AD57" s="29">
        <v>485.00045602254409</v>
      </c>
      <c r="AE57" s="29">
        <v>878.95077717870504</v>
      </c>
      <c r="AF57" s="65" t="str">
        <f t="shared" si="0"/>
        <v>GHS</v>
      </c>
    </row>
    <row r="58" spans="1:32" ht="15.75" customHeight="1" x14ac:dyDescent="0.25">
      <c r="A58" s="66" t="s">
        <v>48</v>
      </c>
      <c r="B58" s="141">
        <v>3935.6996932246884</v>
      </c>
      <c r="C58" s="67">
        <v>15</v>
      </c>
      <c r="D58" s="67">
        <v>5051.8268115942028</v>
      </c>
      <c r="E58" s="67">
        <v>3524.7706422018355</v>
      </c>
      <c r="F58" s="68">
        <v>4060.1313861456483</v>
      </c>
      <c r="G58" s="69">
        <v>16510.267304740897</v>
      </c>
      <c r="H58" s="70">
        <v>15</v>
      </c>
      <c r="I58" s="70">
        <v>20770.996876215748</v>
      </c>
      <c r="J58" s="72">
        <v>13845.866416176643</v>
      </c>
      <c r="K58" s="72">
        <v>16736.411909529237</v>
      </c>
      <c r="L58" s="73">
        <v>18591.370144049739</v>
      </c>
      <c r="M58" s="70">
        <v>16</v>
      </c>
      <c r="N58" s="70">
        <v>22714.659670528861</v>
      </c>
      <c r="O58" s="72">
        <v>14770.810758985495</v>
      </c>
      <c r="P58" s="72">
        <v>18642.820223652601</v>
      </c>
      <c r="Q58" s="73">
        <v>18437.716756418427</v>
      </c>
      <c r="R58" s="70">
        <v>16</v>
      </c>
      <c r="S58" s="70">
        <v>20772.113384568722</v>
      </c>
      <c r="T58" s="72">
        <v>14907.399607636558</v>
      </c>
      <c r="U58" s="72">
        <v>18428.19461500744</v>
      </c>
      <c r="V58" s="73">
        <v>17697.088795567881</v>
      </c>
      <c r="W58" s="70">
        <v>14</v>
      </c>
      <c r="X58" s="70">
        <v>21373.652232276763</v>
      </c>
      <c r="Y58" s="72">
        <v>14933.139340653775</v>
      </c>
      <c r="Z58" s="72">
        <v>18004.342278511591</v>
      </c>
      <c r="AA58" s="74">
        <v>16671.145694983261</v>
      </c>
      <c r="AB58" s="70">
        <v>13</v>
      </c>
      <c r="AC58" s="70">
        <v>19685.21062591497</v>
      </c>
      <c r="AD58" s="72">
        <v>14734.717211838975</v>
      </c>
      <c r="AE58" s="71">
        <v>16904.394248876888</v>
      </c>
      <c r="AF58" s="75" t="str">
        <f t="shared" si="0"/>
        <v>Group Cash Capex</v>
      </c>
    </row>
    <row r="59" spans="1:32" s="83" customFormat="1" ht="12" customHeight="1" x14ac:dyDescent="0.2">
      <c r="A59" s="76"/>
      <c r="B59" s="149"/>
      <c r="C59" s="116"/>
      <c r="D59" s="116"/>
      <c r="E59" s="116"/>
      <c r="F59" s="116"/>
      <c r="G59" s="115"/>
      <c r="H59" s="116"/>
      <c r="I59" s="116"/>
      <c r="J59" s="116"/>
      <c r="K59" s="117"/>
      <c r="L59" s="118"/>
      <c r="M59" s="119"/>
      <c r="N59" s="116"/>
      <c r="O59" s="116"/>
      <c r="P59" s="117"/>
      <c r="Q59" s="118"/>
      <c r="R59" s="119"/>
      <c r="S59" s="116"/>
      <c r="T59" s="116"/>
      <c r="U59" s="117"/>
      <c r="V59" s="118"/>
      <c r="W59" s="119"/>
      <c r="X59" s="116"/>
      <c r="Y59" s="116"/>
      <c r="Z59" s="117"/>
      <c r="AA59" s="120"/>
      <c r="AB59" s="119"/>
      <c r="AC59" s="116"/>
      <c r="AD59" s="116"/>
      <c r="AE59" s="117"/>
      <c r="AF59" s="76"/>
    </row>
    <row r="60" spans="1:32" ht="19.5" customHeight="1" x14ac:dyDescent="0.25">
      <c r="A60" s="84" t="s">
        <v>49</v>
      </c>
      <c r="B60" s="143"/>
      <c r="C60" s="85"/>
      <c r="D60" s="85"/>
      <c r="E60" s="85"/>
      <c r="F60" s="86"/>
      <c r="G60" s="87"/>
      <c r="H60" s="86"/>
      <c r="I60" s="86"/>
      <c r="J60" s="86"/>
      <c r="K60" s="85"/>
      <c r="L60" s="87"/>
      <c r="M60" s="86"/>
      <c r="N60" s="86"/>
      <c r="O60" s="86"/>
      <c r="P60" s="85"/>
      <c r="Q60" s="87"/>
      <c r="R60" s="86"/>
      <c r="S60" s="86"/>
      <c r="T60" s="86"/>
      <c r="U60" s="85"/>
      <c r="V60" s="87"/>
      <c r="W60" s="86"/>
      <c r="X60" s="86"/>
      <c r="Y60" s="86"/>
      <c r="Z60" s="85"/>
      <c r="AA60" s="87"/>
      <c r="AB60" s="86"/>
      <c r="AC60" s="86"/>
      <c r="AD60" s="86"/>
      <c r="AE60" s="90"/>
      <c r="AF60" s="91" t="str">
        <f t="shared" si="0"/>
        <v>Cash [€ million]</v>
      </c>
    </row>
    <row r="61" spans="1:32" ht="15" customHeight="1" x14ac:dyDescent="0.25">
      <c r="A61" s="112" t="s">
        <v>50</v>
      </c>
      <c r="B61" s="150">
        <v>2017</v>
      </c>
      <c r="C61" s="67">
        <v>13</v>
      </c>
      <c r="D61" s="67">
        <v>2573.1996952863037</v>
      </c>
      <c r="E61" s="67">
        <v>371.94509279704221</v>
      </c>
      <c r="F61" s="68">
        <v>1767.9586425256634</v>
      </c>
      <c r="G61" s="69">
        <v>6467.2776061160221</v>
      </c>
      <c r="H61" s="70">
        <v>15</v>
      </c>
      <c r="I61" s="70">
        <v>8524.6374866319966</v>
      </c>
      <c r="J61" s="70">
        <v>2352.535850828689</v>
      </c>
      <c r="K61" s="72">
        <v>6282.1492563346592</v>
      </c>
      <c r="L61" s="73">
        <v>7810.9235954815376</v>
      </c>
      <c r="M61" s="70">
        <v>15</v>
      </c>
      <c r="N61" s="70">
        <v>10115.197495815901</v>
      </c>
      <c r="O61" s="70">
        <v>2972.4849053639819</v>
      </c>
      <c r="P61" s="72">
        <v>7024.7619495225317</v>
      </c>
      <c r="Q61" s="73">
        <v>10482.465576086615</v>
      </c>
      <c r="R61" s="70">
        <v>15</v>
      </c>
      <c r="S61" s="70">
        <v>12829</v>
      </c>
      <c r="T61" s="70">
        <v>4666.7212015391869</v>
      </c>
      <c r="U61" s="72">
        <v>9814.3582270434035</v>
      </c>
      <c r="V61" s="73">
        <v>14277.564039765715</v>
      </c>
      <c r="W61" s="70">
        <v>13</v>
      </c>
      <c r="X61" s="70">
        <v>18382</v>
      </c>
      <c r="Y61" s="70">
        <v>10300.664850438576</v>
      </c>
      <c r="Z61" s="72">
        <v>13874.465476690566</v>
      </c>
      <c r="AA61" s="73">
        <v>16907.268365827003</v>
      </c>
      <c r="AB61" s="70">
        <v>12</v>
      </c>
      <c r="AC61" s="70">
        <v>21027.729666319225</v>
      </c>
      <c r="AD61" s="70">
        <v>12481.261625970643</v>
      </c>
      <c r="AE61" s="70">
        <v>16983.665857708576</v>
      </c>
      <c r="AF61" s="113" t="str">
        <f t="shared" si="0"/>
        <v>Group FCF AL before dividends</v>
      </c>
    </row>
    <row r="62" spans="1:32" ht="15" customHeight="1" x14ac:dyDescent="0.25">
      <c r="A62" s="28" t="s">
        <v>51</v>
      </c>
      <c r="B62" s="138">
        <v>1450</v>
      </c>
      <c r="C62" s="92">
        <v>5</v>
      </c>
      <c r="D62" s="92">
        <v>3723.5744362279297</v>
      </c>
      <c r="E62" s="92">
        <v>1255.4228782890455</v>
      </c>
      <c r="F62" s="30">
        <v>1901.1050327482267</v>
      </c>
      <c r="G62" s="114">
        <v>4139.2788699550892</v>
      </c>
      <c r="H62" s="29">
        <v>8</v>
      </c>
      <c r="I62" s="29">
        <v>5399.8858191794116</v>
      </c>
      <c r="J62" s="29">
        <v>1334.2755846435848</v>
      </c>
      <c r="K62" s="31">
        <v>3841.5667093122483</v>
      </c>
      <c r="L62" s="114">
        <v>4236.0790225599412</v>
      </c>
      <c r="M62" s="29">
        <v>8</v>
      </c>
      <c r="N62" s="29">
        <v>6552.0627463021556</v>
      </c>
      <c r="O62" s="29">
        <v>-744.73066690563428</v>
      </c>
      <c r="P62" s="31">
        <v>3737.0212589482762</v>
      </c>
      <c r="Q62" s="114">
        <v>7474.7374216748176</v>
      </c>
      <c r="R62" s="29">
        <v>8</v>
      </c>
      <c r="S62" s="29">
        <v>10585.592821607679</v>
      </c>
      <c r="T62" s="29">
        <v>3974.8947526197035</v>
      </c>
      <c r="U62" s="31">
        <v>7321.3767191354918</v>
      </c>
      <c r="V62" s="114">
        <v>11870.955515057565</v>
      </c>
      <c r="W62" s="29">
        <v>6</v>
      </c>
      <c r="X62" s="29">
        <v>16139.101490385459</v>
      </c>
      <c r="Y62" s="29">
        <v>10851.229949968674</v>
      </c>
      <c r="Z62" s="31">
        <v>12781.232264096523</v>
      </c>
      <c r="AA62" s="114">
        <v>14209.114005786672</v>
      </c>
      <c r="AB62" s="29">
        <v>6</v>
      </c>
      <c r="AC62" s="29">
        <v>19972.043271122846</v>
      </c>
      <c r="AD62" s="29">
        <v>10360.874242401587</v>
      </c>
      <c r="AE62" s="29">
        <v>14466.554975262066</v>
      </c>
      <c r="AF62" s="33" t="str">
        <f t="shared" si="0"/>
        <v>TMUS reported FCF AL in $ (US GAAP)</v>
      </c>
    </row>
    <row r="63" spans="1:32" ht="15" customHeight="1" x14ac:dyDescent="0.25">
      <c r="A63" s="28" t="s">
        <v>52</v>
      </c>
      <c r="B63" s="138">
        <v>1027.6577502075261</v>
      </c>
      <c r="C63" s="92">
        <v>5</v>
      </c>
      <c r="D63" s="92">
        <v>1186.8380063912916</v>
      </c>
      <c r="E63" s="92">
        <v>-3009.5817957189893</v>
      </c>
      <c r="F63" s="30">
        <v>259.52447193483539</v>
      </c>
      <c r="G63" s="61">
        <v>3130.5095557764312</v>
      </c>
      <c r="H63" s="29">
        <v>7</v>
      </c>
      <c r="I63" s="29">
        <v>3781.8819575798952</v>
      </c>
      <c r="J63" s="29">
        <v>1162.8888274137164</v>
      </c>
      <c r="K63" s="31">
        <v>2962.2756947864386</v>
      </c>
      <c r="L63" s="63">
        <v>3799.8220309068388</v>
      </c>
      <c r="M63" s="29">
        <v>7</v>
      </c>
      <c r="N63" s="29">
        <v>4426.9729137115255</v>
      </c>
      <c r="O63" s="29">
        <v>3594.0450075292902</v>
      </c>
      <c r="P63" s="31">
        <v>3903.6935027012109</v>
      </c>
      <c r="Q63" s="63">
        <v>3895.1151687140177</v>
      </c>
      <c r="R63" s="29">
        <v>7</v>
      </c>
      <c r="S63" s="29">
        <v>4423.2807872988569</v>
      </c>
      <c r="T63" s="29">
        <v>3487.7492815347232</v>
      </c>
      <c r="U63" s="31">
        <v>3866.4026717618399</v>
      </c>
      <c r="V63" s="63">
        <v>3976.1810921998404</v>
      </c>
      <c r="W63" s="29">
        <v>6</v>
      </c>
      <c r="X63" s="29">
        <v>4801.4485254480142</v>
      </c>
      <c r="Y63" s="29">
        <v>3525.707002390569</v>
      </c>
      <c r="Z63" s="31">
        <v>4067.3236085411249</v>
      </c>
      <c r="AA63" s="63">
        <v>3897.1525025574711</v>
      </c>
      <c r="AB63" s="29">
        <v>6</v>
      </c>
      <c r="AC63" s="29">
        <v>4905.5756352406988</v>
      </c>
      <c r="AD63" s="29">
        <v>3431.7598460004301</v>
      </c>
      <c r="AE63" s="29">
        <v>4084.7251042830303</v>
      </c>
      <c r="AF63" s="33" t="str">
        <f t="shared" si="0"/>
        <v xml:space="preserve">Group ex TMUS FCF AL </v>
      </c>
    </row>
    <row r="64" spans="1:32" ht="15" customHeight="1" x14ac:dyDescent="0.25">
      <c r="A64" s="112" t="s">
        <v>53</v>
      </c>
      <c r="B64" s="141">
        <v>2668.4998234823224</v>
      </c>
      <c r="C64" s="67">
        <v>7</v>
      </c>
      <c r="D64" s="67">
        <v>3650.1062124499394</v>
      </c>
      <c r="E64" s="67">
        <v>1562.5261783718988</v>
      </c>
      <c r="F64" s="68">
        <v>2526.3723730324277</v>
      </c>
      <c r="G64" s="69">
        <v>9329.5072674019393</v>
      </c>
      <c r="H64" s="70">
        <v>7</v>
      </c>
      <c r="I64" s="70">
        <v>11281.701395073593</v>
      </c>
      <c r="J64" s="70">
        <v>7114.8601931281155</v>
      </c>
      <c r="K64" s="72">
        <v>9267.8022305244049</v>
      </c>
      <c r="L64" s="73">
        <v>9037.3554092425147</v>
      </c>
      <c r="M64" s="70">
        <v>8</v>
      </c>
      <c r="N64" s="70">
        <v>13782.506539658294</v>
      </c>
      <c r="O64" s="70">
        <v>2068.7752294144475</v>
      </c>
      <c r="P64" s="72">
        <v>8801.3801447169717</v>
      </c>
      <c r="Q64" s="73">
        <v>12054.378243550058</v>
      </c>
      <c r="R64" s="70">
        <v>8</v>
      </c>
      <c r="S64" s="70">
        <v>17254.832798179614</v>
      </c>
      <c r="T64" s="70">
        <v>3774.2746435180093</v>
      </c>
      <c r="U64" s="72">
        <v>11559.446286232866</v>
      </c>
      <c r="V64" s="121">
        <v>14144.586714452667</v>
      </c>
      <c r="W64" s="70">
        <v>7</v>
      </c>
      <c r="X64" s="70">
        <v>21861.121254338315</v>
      </c>
      <c r="Y64" s="70">
        <v>11042.928480029133</v>
      </c>
      <c r="Z64" s="72">
        <v>16101.913801602741</v>
      </c>
      <c r="AA64" s="73">
        <v>19590.342849020035</v>
      </c>
      <c r="AB64" s="70">
        <v>7</v>
      </c>
      <c r="AC64" s="70">
        <v>26552.854184904016</v>
      </c>
      <c r="AD64" s="70">
        <v>2512.5341966256647</v>
      </c>
      <c r="AE64" s="70">
        <v>17698.812602206308</v>
      </c>
      <c r="AF64" s="113" t="str">
        <f t="shared" si="0"/>
        <v>Group FCF before dividends</v>
      </c>
    </row>
    <row r="65" spans="1:32" ht="15" customHeight="1" x14ac:dyDescent="0.25">
      <c r="A65" s="122" t="s">
        <v>54</v>
      </c>
      <c r="B65" s="151" t="s">
        <v>55</v>
      </c>
      <c r="C65" s="92">
        <v>0</v>
      </c>
      <c r="D65" s="123"/>
      <c r="E65" s="123"/>
      <c r="F65" s="55" t="s">
        <v>55</v>
      </c>
      <c r="G65" s="124">
        <v>0.6</v>
      </c>
      <c r="H65" s="31">
        <v>15</v>
      </c>
      <c r="I65" s="125">
        <v>0.66</v>
      </c>
      <c r="J65" s="125">
        <v>0.6</v>
      </c>
      <c r="K65" s="125">
        <v>0.60919999999999985</v>
      </c>
      <c r="L65" s="124">
        <v>0.6</v>
      </c>
      <c r="M65" s="29">
        <v>15</v>
      </c>
      <c r="N65" s="125">
        <v>0.90453353220951593</v>
      </c>
      <c r="O65" s="125">
        <v>0.6</v>
      </c>
      <c r="P65" s="125">
        <v>0.6414582354806343</v>
      </c>
      <c r="Q65" s="124">
        <v>0.65</v>
      </c>
      <c r="R65" s="29">
        <v>15</v>
      </c>
      <c r="S65" s="125">
        <v>1.1056667813864038</v>
      </c>
      <c r="T65" s="125">
        <v>0.55253654723718326</v>
      </c>
      <c r="U65" s="125">
        <v>0.6811470352415725</v>
      </c>
      <c r="V65" s="58">
        <v>0.7</v>
      </c>
      <c r="W65" s="29">
        <v>13</v>
      </c>
      <c r="X65" s="125">
        <v>1.3235382287036606</v>
      </c>
      <c r="Y65" s="125">
        <v>0.56345845999747723</v>
      </c>
      <c r="Z65" s="125">
        <v>0.74475000497701072</v>
      </c>
      <c r="AA65" s="124">
        <v>0.72500000000000009</v>
      </c>
      <c r="AB65" s="29">
        <v>12</v>
      </c>
      <c r="AC65" s="125">
        <v>1.3768016508087324</v>
      </c>
      <c r="AD65" s="125">
        <v>0.59659899650197346</v>
      </c>
      <c r="AE65" s="125">
        <v>0.79552529111589221</v>
      </c>
      <c r="AF65" s="126" t="str">
        <f t="shared" si="0"/>
        <v>Dividend per Share</v>
      </c>
    </row>
    <row r="66" spans="1:32" x14ac:dyDescent="0.25">
      <c r="A66" s="112" t="s">
        <v>56</v>
      </c>
      <c r="B66" s="141">
        <v>120302.73306967985</v>
      </c>
      <c r="C66" s="67">
        <v>12</v>
      </c>
      <c r="D66" s="67">
        <v>124269.80030471369</v>
      </c>
      <c r="E66" s="67">
        <v>116788.13728646918</v>
      </c>
      <c r="F66" s="68">
        <v>120305.33834306401</v>
      </c>
      <c r="G66" s="69">
        <v>117509.43566573093</v>
      </c>
      <c r="H66" s="70">
        <v>15</v>
      </c>
      <c r="I66" s="70">
        <v>124085.63016329298</v>
      </c>
      <c r="J66" s="70">
        <v>107432.27231314109</v>
      </c>
      <c r="K66" s="72">
        <v>117647.29027104212</v>
      </c>
      <c r="L66" s="73">
        <v>116925.55783376204</v>
      </c>
      <c r="M66" s="70">
        <v>15</v>
      </c>
      <c r="N66" s="70">
        <v>134764.41693606105</v>
      </c>
      <c r="O66" s="70">
        <v>99968.392507387325</v>
      </c>
      <c r="P66" s="72">
        <v>117560.38425828234</v>
      </c>
      <c r="Q66" s="73">
        <v>113630.89999278427</v>
      </c>
      <c r="R66" s="70">
        <v>15</v>
      </c>
      <c r="S66" s="70">
        <v>132553.65088281283</v>
      </c>
      <c r="T66" s="70">
        <v>92374.862913334044</v>
      </c>
      <c r="U66" s="72">
        <v>113611.16863429916</v>
      </c>
      <c r="V66" s="73">
        <v>106723.8845135547</v>
      </c>
      <c r="W66" s="70">
        <v>13</v>
      </c>
      <c r="X66" s="70">
        <v>125734.18453882361</v>
      </c>
      <c r="Y66" s="70">
        <v>79220.356246261217</v>
      </c>
      <c r="Z66" s="72">
        <v>106610.97619773787</v>
      </c>
      <c r="AA66" s="73">
        <v>98534.304366677912</v>
      </c>
      <c r="AB66" s="70">
        <v>12</v>
      </c>
      <c r="AC66" s="70">
        <v>121929.55856332244</v>
      </c>
      <c r="AD66" s="70">
        <v>76818.913860635075</v>
      </c>
      <c r="AE66" s="70">
        <v>100769.02169720641</v>
      </c>
      <c r="AF66" s="113" t="str">
        <f t="shared" si="0"/>
        <v>Group Net Debt (incl. leases)</v>
      </c>
    </row>
    <row r="67" spans="1:32" x14ac:dyDescent="0.25">
      <c r="A67" s="112" t="s">
        <v>57</v>
      </c>
      <c r="B67" s="141">
        <v>95391</v>
      </c>
      <c r="C67" s="67">
        <v>10</v>
      </c>
      <c r="D67" s="67">
        <v>103071</v>
      </c>
      <c r="E67" s="67">
        <v>92439.442395261867</v>
      </c>
      <c r="F67" s="68">
        <v>96337.884738280816</v>
      </c>
      <c r="G67" s="69">
        <v>91290.297790333309</v>
      </c>
      <c r="H67" s="70">
        <v>14</v>
      </c>
      <c r="I67" s="70">
        <v>104097</v>
      </c>
      <c r="J67" s="70">
        <v>79705.565289112885</v>
      </c>
      <c r="K67" s="72">
        <v>92588.164193216275</v>
      </c>
      <c r="L67" s="73">
        <v>91670.459852883767</v>
      </c>
      <c r="M67" s="70">
        <v>14</v>
      </c>
      <c r="N67" s="70">
        <v>106094.11455561196</v>
      </c>
      <c r="O67" s="70">
        <v>79666.162758048624</v>
      </c>
      <c r="P67" s="72">
        <v>92160.585812037738</v>
      </c>
      <c r="Q67" s="73">
        <v>88946.341101380473</v>
      </c>
      <c r="R67" s="70">
        <v>14</v>
      </c>
      <c r="S67" s="70">
        <v>103164.81600236373</v>
      </c>
      <c r="T67" s="70">
        <v>73330.202088334045</v>
      </c>
      <c r="U67" s="72">
        <v>87955.034139583368</v>
      </c>
      <c r="V67" s="73">
        <v>81250.577995940374</v>
      </c>
      <c r="W67" s="70">
        <v>12</v>
      </c>
      <c r="X67" s="70">
        <v>91703.997994481091</v>
      </c>
      <c r="Y67" s="70">
        <v>59448.067730011222</v>
      </c>
      <c r="Z67" s="72">
        <v>80397.358784167503</v>
      </c>
      <c r="AA67" s="73">
        <v>77468</v>
      </c>
      <c r="AB67" s="70">
        <v>11</v>
      </c>
      <c r="AC67" s="70">
        <v>90288.018267247942</v>
      </c>
      <c r="AD67" s="70">
        <v>51853.774379193914</v>
      </c>
      <c r="AE67" s="70">
        <v>74224.231709687185</v>
      </c>
      <c r="AF67" s="113" t="str">
        <f t="shared" si="0"/>
        <v>Group Net Debt (excl. leases)</v>
      </c>
    </row>
    <row r="68" spans="1:32" x14ac:dyDescent="0.25">
      <c r="A68" s="28" t="s">
        <v>58</v>
      </c>
      <c r="B68" s="147">
        <v>83695.095261783688</v>
      </c>
      <c r="C68" s="92">
        <v>4</v>
      </c>
      <c r="D68" s="92">
        <v>91529.572675000003</v>
      </c>
      <c r="E68" s="92">
        <v>82728.351173892297</v>
      </c>
      <c r="F68" s="30">
        <v>85412.028593114926</v>
      </c>
      <c r="G68" s="114">
        <v>82069.0637913385</v>
      </c>
      <c r="H68" s="29">
        <v>8</v>
      </c>
      <c r="I68" s="29">
        <v>90112.784121000004</v>
      </c>
      <c r="J68" s="29">
        <v>61988.719324421778</v>
      </c>
      <c r="K68" s="31">
        <v>79095.293534377226</v>
      </c>
      <c r="L68" s="114">
        <v>80741.794715280383</v>
      </c>
      <c r="M68" s="29">
        <v>8</v>
      </c>
      <c r="N68" s="29">
        <v>91528.836950446945</v>
      </c>
      <c r="O68" s="29">
        <v>60172.548412845674</v>
      </c>
      <c r="P68" s="31">
        <v>80538.554702339519</v>
      </c>
      <c r="Q68" s="114">
        <v>76521.790231305611</v>
      </c>
      <c r="R68" s="29">
        <v>8</v>
      </c>
      <c r="S68" s="29">
        <v>86276.316446610144</v>
      </c>
      <c r="T68" s="29">
        <v>54651.007852266208</v>
      </c>
      <c r="U68" s="31">
        <v>76303.915300570457</v>
      </c>
      <c r="V68" s="114">
        <v>64891</v>
      </c>
      <c r="W68" s="29">
        <v>7</v>
      </c>
      <c r="X68" s="29">
        <v>97637.52135865661</v>
      </c>
      <c r="Y68" s="29">
        <v>44255.525350025157</v>
      </c>
      <c r="Z68" s="31">
        <v>68334.962995662456</v>
      </c>
      <c r="AA68" s="114">
        <v>54551</v>
      </c>
      <c r="AB68" s="29">
        <v>7</v>
      </c>
      <c r="AC68" s="29">
        <v>106326.73402629106</v>
      </c>
      <c r="AD68" s="29">
        <v>28539.79128897372</v>
      </c>
      <c r="AE68" s="29">
        <v>61920.127975463642</v>
      </c>
      <c r="AF68" s="33" t="str">
        <f t="shared" si="0"/>
        <v>TMUS Net Debt incl. Leases in $ (US GAAP)</v>
      </c>
    </row>
    <row r="69" spans="1:32" x14ac:dyDescent="0.25">
      <c r="A69" s="28" t="s">
        <v>59</v>
      </c>
      <c r="B69" s="138">
        <v>63994.095261783688</v>
      </c>
      <c r="C69" s="92">
        <v>4</v>
      </c>
      <c r="D69" s="92">
        <v>68684.572675000003</v>
      </c>
      <c r="E69" s="92">
        <v>63496</v>
      </c>
      <c r="F69" s="30">
        <v>65042.190799641845</v>
      </c>
      <c r="G69" s="61">
        <v>62054.0637913385</v>
      </c>
      <c r="H69" s="29">
        <v>10</v>
      </c>
      <c r="I69" s="29">
        <v>67827.784121000004</v>
      </c>
      <c r="J69" s="29">
        <v>58996.957600426627</v>
      </c>
      <c r="K69" s="31">
        <v>62914.226758856013</v>
      </c>
      <c r="L69" s="63">
        <v>64013.127741830365</v>
      </c>
      <c r="M69" s="29">
        <v>10</v>
      </c>
      <c r="N69" s="29">
        <v>78379.935082262047</v>
      </c>
      <c r="O69" s="29">
        <v>57847.548412845674</v>
      </c>
      <c r="P69" s="31">
        <v>64073.478407924544</v>
      </c>
      <c r="Q69" s="63">
        <v>58775.849160485966</v>
      </c>
      <c r="R69" s="29">
        <v>10</v>
      </c>
      <c r="S69" s="29">
        <v>74443.529830095475</v>
      </c>
      <c r="T69" s="29">
        <v>49651.000586031718</v>
      </c>
      <c r="U69" s="31">
        <v>59537.85414261392</v>
      </c>
      <c r="V69" s="63">
        <v>51219.435657531401</v>
      </c>
      <c r="W69" s="29">
        <v>9</v>
      </c>
      <c r="X69" s="29">
        <v>69809.618025323274</v>
      </c>
      <c r="Y69" s="29">
        <v>35978.690248151819</v>
      </c>
      <c r="Z69" s="31">
        <v>51263.936046163173</v>
      </c>
      <c r="AA69" s="63">
        <v>44117.424223892769</v>
      </c>
      <c r="AB69" s="29">
        <v>9</v>
      </c>
      <c r="AC69" s="29">
        <v>77298.830692957723</v>
      </c>
      <c r="AD69" s="29">
        <v>17949.322256432846</v>
      </c>
      <c r="AE69" s="29">
        <v>42915.122785745109</v>
      </c>
      <c r="AF69" s="33" t="str">
        <f t="shared" si="0"/>
        <v>TMUS Net Debt excl. Leases in $ (US GAAP)</v>
      </c>
    </row>
    <row r="70" spans="1:32" x14ac:dyDescent="0.25">
      <c r="A70" s="66" t="s">
        <v>60</v>
      </c>
      <c r="B70" s="152">
        <v>758.99999999999977</v>
      </c>
      <c r="C70" s="127">
        <v>10</v>
      </c>
      <c r="D70" s="127">
        <v>2763</v>
      </c>
      <c r="E70" s="127">
        <v>100</v>
      </c>
      <c r="F70" s="128">
        <v>849.40934353909392</v>
      </c>
      <c r="G70" s="129">
        <v>2000</v>
      </c>
      <c r="H70" s="71">
        <v>11</v>
      </c>
      <c r="I70" s="71">
        <v>4742</v>
      </c>
      <c r="J70" s="71">
        <v>1000</v>
      </c>
      <c r="K70" s="130">
        <v>2373.5194015364386</v>
      </c>
      <c r="L70" s="73">
        <v>1875</v>
      </c>
      <c r="M70" s="71">
        <v>12</v>
      </c>
      <c r="N70" s="71">
        <v>8752.9050480000005</v>
      </c>
      <c r="O70" s="71">
        <v>300</v>
      </c>
      <c r="P70" s="130">
        <v>2838.8902214202712</v>
      </c>
      <c r="Q70" s="73">
        <v>980.14035573122521</v>
      </c>
      <c r="R70" s="71">
        <v>12</v>
      </c>
      <c r="S70" s="71">
        <v>2319.1839</v>
      </c>
      <c r="T70" s="71">
        <v>300</v>
      </c>
      <c r="U70" s="130">
        <v>1108.8774676218709</v>
      </c>
      <c r="V70" s="73">
        <v>1000</v>
      </c>
      <c r="W70" s="71">
        <v>9</v>
      </c>
      <c r="X70" s="71">
        <v>7120.4839449541278</v>
      </c>
      <c r="Y70" s="71">
        <v>300</v>
      </c>
      <c r="Z70" s="130">
        <v>1614.8387716615698</v>
      </c>
      <c r="AA70" s="73">
        <v>1000</v>
      </c>
      <c r="AB70" s="71">
        <v>9</v>
      </c>
      <c r="AC70" s="71">
        <v>5441</v>
      </c>
      <c r="AD70" s="71">
        <v>294.18695652173915</v>
      </c>
      <c r="AE70" s="130">
        <v>1368.4724396135268</v>
      </c>
      <c r="AF70" s="131" t="str">
        <f t="shared" ref="AF70:AF76" si="1">A70</f>
        <v>Group assumed spending on spectrum*</v>
      </c>
    </row>
    <row r="71" spans="1:32" s="83" customFormat="1" ht="18" customHeight="1" x14ac:dyDescent="0.2">
      <c r="B71" s="153"/>
      <c r="L71" s="132"/>
      <c r="Q71" s="132"/>
      <c r="V71" s="132"/>
      <c r="AA71" s="132"/>
    </row>
    <row r="72" spans="1:32" ht="15.75" x14ac:dyDescent="0.25">
      <c r="A72" s="84" t="s">
        <v>61</v>
      </c>
      <c r="B72" s="143"/>
      <c r="C72" s="85"/>
      <c r="D72" s="85"/>
      <c r="E72" s="85"/>
      <c r="F72" s="86"/>
      <c r="G72" s="87"/>
      <c r="H72" s="86"/>
      <c r="I72" s="86"/>
      <c r="J72" s="86"/>
      <c r="K72" s="85"/>
      <c r="L72" s="87"/>
      <c r="M72" s="86"/>
      <c r="N72" s="86"/>
      <c r="O72" s="86"/>
      <c r="P72" s="85"/>
      <c r="Q72" s="87"/>
      <c r="R72" s="86"/>
      <c r="S72" s="86"/>
      <c r="T72" s="86"/>
      <c r="U72" s="85"/>
      <c r="V72" s="87"/>
      <c r="W72" s="86"/>
      <c r="X72" s="86"/>
      <c r="Y72" s="86"/>
      <c r="Z72" s="85"/>
      <c r="AA72" s="87"/>
      <c r="AB72" s="86"/>
      <c r="AC72" s="86"/>
      <c r="AD72" s="86"/>
      <c r="AE72" s="90"/>
      <c r="AF72" s="91" t="str">
        <f t="shared" si="1"/>
        <v>Bottom Line [€ million]</v>
      </c>
    </row>
    <row r="73" spans="1:32" ht="15" customHeight="1" x14ac:dyDescent="0.25">
      <c r="A73" s="64" t="s">
        <v>62</v>
      </c>
      <c r="B73" s="154">
        <v>6059.0794707510358</v>
      </c>
      <c r="C73" s="29">
        <v>14</v>
      </c>
      <c r="D73" s="29">
        <v>7021.8256880733943</v>
      </c>
      <c r="E73" s="29">
        <v>4200</v>
      </c>
      <c r="F73" s="93">
        <v>6060.3654604421326</v>
      </c>
      <c r="G73" s="61">
        <v>22480.487488244136</v>
      </c>
      <c r="H73" s="29">
        <v>16</v>
      </c>
      <c r="I73" s="29">
        <v>25557.772680937815</v>
      </c>
      <c r="J73" s="29">
        <v>17487</v>
      </c>
      <c r="K73" s="31">
        <v>22215.995343244875</v>
      </c>
      <c r="L73" s="63">
        <v>24416</v>
      </c>
      <c r="M73" s="29">
        <v>16</v>
      </c>
      <c r="N73" s="29">
        <v>28505.246202638049</v>
      </c>
      <c r="O73" s="29">
        <v>17866</v>
      </c>
      <c r="P73" s="31">
        <v>23844.759393461267</v>
      </c>
      <c r="Q73" s="63">
        <v>24029.428863981906</v>
      </c>
      <c r="R73" s="29">
        <v>16</v>
      </c>
      <c r="S73" s="29">
        <v>28502.435191313361</v>
      </c>
      <c r="T73" s="29">
        <v>17379.240073482662</v>
      </c>
      <c r="U73" s="31">
        <v>23478.328320467288</v>
      </c>
      <c r="V73" s="63">
        <v>23774.868110152242</v>
      </c>
      <c r="W73" s="29">
        <v>14</v>
      </c>
      <c r="X73" s="29">
        <v>29110.388008010446</v>
      </c>
      <c r="Y73" s="29">
        <v>16601.941471722079</v>
      </c>
      <c r="Z73" s="31">
        <v>23170.331194726368</v>
      </c>
      <c r="AA73" s="63">
        <v>23691.042375297697</v>
      </c>
      <c r="AB73" s="29">
        <v>13</v>
      </c>
      <c r="AC73" s="29">
        <v>28033.106814920917</v>
      </c>
      <c r="AD73" s="29">
        <v>16035.375539651322</v>
      </c>
      <c r="AE73" s="29">
        <v>22732.822366776803</v>
      </c>
      <c r="AF73" s="65" t="str">
        <f t="shared" si="1"/>
        <v>Group adj. D&amp;A</v>
      </c>
    </row>
    <row r="74" spans="1:32" x14ac:dyDescent="0.25">
      <c r="A74" s="64" t="s">
        <v>63</v>
      </c>
      <c r="B74" s="140">
        <v>3723.9098435698706</v>
      </c>
      <c r="C74" s="29">
        <v>13</v>
      </c>
      <c r="D74" s="29">
        <v>4484.49681807246</v>
      </c>
      <c r="E74" s="29">
        <v>3070.9402542443777</v>
      </c>
      <c r="F74" s="93">
        <v>3682.5624819336767</v>
      </c>
      <c r="G74" s="61">
        <v>14150.248273897545</v>
      </c>
      <c r="H74" s="29">
        <v>16</v>
      </c>
      <c r="I74" s="29">
        <v>16310.619545384347</v>
      </c>
      <c r="J74" s="29">
        <v>10908.486577378408</v>
      </c>
      <c r="K74" s="31">
        <v>13438.837581365447</v>
      </c>
      <c r="L74" s="63">
        <v>14765.744942253497</v>
      </c>
      <c r="M74" s="29">
        <v>16</v>
      </c>
      <c r="N74" s="29">
        <v>19519.207261322605</v>
      </c>
      <c r="O74" s="29">
        <v>10862.013059872083</v>
      </c>
      <c r="P74" s="31">
        <v>14785.118886918895</v>
      </c>
      <c r="Q74" s="63">
        <v>16789.652608672121</v>
      </c>
      <c r="R74" s="29">
        <v>16</v>
      </c>
      <c r="S74" s="29">
        <v>21954.907933305658</v>
      </c>
      <c r="T74" s="29">
        <v>12922.663726973773</v>
      </c>
      <c r="U74" s="31">
        <v>17185.418751769972</v>
      </c>
      <c r="V74" s="63">
        <v>20758.799922456536</v>
      </c>
      <c r="W74" s="29">
        <v>14</v>
      </c>
      <c r="X74" s="29">
        <v>25617.82644511848</v>
      </c>
      <c r="Y74" s="29">
        <v>13641.559687960318</v>
      </c>
      <c r="Z74" s="31">
        <v>20313.092773123262</v>
      </c>
      <c r="AA74" s="63">
        <v>23483.347681386949</v>
      </c>
      <c r="AB74" s="29">
        <v>13</v>
      </c>
      <c r="AC74" s="29">
        <v>27283.866938178759</v>
      </c>
      <c r="AD74" s="29">
        <v>14450.450328699604</v>
      </c>
      <c r="AE74" s="29">
        <v>23030.97413940417</v>
      </c>
      <c r="AF74" s="65" t="str">
        <f t="shared" si="1"/>
        <v>Group adj. EBIT</v>
      </c>
    </row>
    <row r="75" spans="1:32" x14ac:dyDescent="0.25">
      <c r="A75" s="112" t="s">
        <v>64</v>
      </c>
      <c r="B75" s="141">
        <v>1597.31024205016</v>
      </c>
      <c r="C75" s="67">
        <v>11</v>
      </c>
      <c r="D75" s="67">
        <v>2769.6277917848915</v>
      </c>
      <c r="E75" s="67">
        <v>1099.1497122068859</v>
      </c>
      <c r="F75" s="68">
        <v>1645.7888659127823</v>
      </c>
      <c r="G75" s="69">
        <v>5521.1990042908565</v>
      </c>
      <c r="H75" s="70">
        <v>14</v>
      </c>
      <c r="I75" s="70">
        <v>9687.4992075941336</v>
      </c>
      <c r="J75" s="70">
        <v>3936.7966360475029</v>
      </c>
      <c r="K75" s="72">
        <v>5520.2943114154332</v>
      </c>
      <c r="L75" s="73">
        <v>5710</v>
      </c>
      <c r="M75" s="70">
        <v>15</v>
      </c>
      <c r="N75" s="70">
        <v>8553.8542338060834</v>
      </c>
      <c r="O75" s="70">
        <v>3521.1965878255351</v>
      </c>
      <c r="P75" s="72">
        <v>5902.0474121839006</v>
      </c>
      <c r="Q75" s="73">
        <v>6860</v>
      </c>
      <c r="R75" s="70">
        <v>15</v>
      </c>
      <c r="S75" s="70">
        <v>10455.900353454403</v>
      </c>
      <c r="T75" s="70">
        <v>4580.6576430647447</v>
      </c>
      <c r="U75" s="72">
        <v>7006.4683204874927</v>
      </c>
      <c r="V75" s="73">
        <v>8065.5897984219591</v>
      </c>
      <c r="W75" s="70">
        <v>13</v>
      </c>
      <c r="X75" s="70">
        <v>13333.027877087588</v>
      </c>
      <c r="Y75" s="70">
        <v>5347.7451439148381</v>
      </c>
      <c r="Z75" s="72">
        <v>8406.6246352034668</v>
      </c>
      <c r="AA75" s="73">
        <v>9265.0577117280045</v>
      </c>
      <c r="AB75" s="70">
        <v>12</v>
      </c>
      <c r="AC75" s="70">
        <v>14874.85787217195</v>
      </c>
      <c r="AD75" s="70">
        <v>6594.3705222883364</v>
      </c>
      <c r="AE75" s="70">
        <v>9465.7320771686409</v>
      </c>
      <c r="AF75" s="113" t="str">
        <f t="shared" si="1"/>
        <v>Group adj. Net Income (after minorities)</v>
      </c>
    </row>
    <row r="76" spans="1:32" ht="14.25" x14ac:dyDescent="0.2">
      <c r="A76" s="96" t="s">
        <v>65</v>
      </c>
      <c r="B76" s="155">
        <v>988.51988133904251</v>
      </c>
      <c r="C76" s="98">
        <v>10</v>
      </c>
      <c r="D76" s="98">
        <v>2073.26543060928</v>
      </c>
      <c r="E76" s="98">
        <v>95.333348570521537</v>
      </c>
      <c r="F76" s="99">
        <v>1035.5219275617949</v>
      </c>
      <c r="G76" s="133">
        <v>3639.5799288137341</v>
      </c>
      <c r="H76" s="134">
        <v>12</v>
      </c>
      <c r="I76" s="98">
        <v>6914.3245287757236</v>
      </c>
      <c r="J76" s="135">
        <v>1135.7106217605278</v>
      </c>
      <c r="K76" s="100">
        <v>3679.8248648323693</v>
      </c>
      <c r="L76" s="133">
        <v>3439.7780097834479</v>
      </c>
      <c r="M76" s="134">
        <v>13</v>
      </c>
      <c r="N76" s="98">
        <v>6244.1711315728471</v>
      </c>
      <c r="O76" s="135">
        <v>645.61522266598968</v>
      </c>
      <c r="P76" s="100">
        <v>3495.9571799932164</v>
      </c>
      <c r="Q76" s="133">
        <v>4613.9710313021824</v>
      </c>
      <c r="R76" s="134">
        <v>13</v>
      </c>
      <c r="S76" s="98">
        <v>7676.6953534544027</v>
      </c>
      <c r="T76" s="135">
        <v>1852.5863002121621</v>
      </c>
      <c r="U76" s="100">
        <v>4624.0919710622402</v>
      </c>
      <c r="V76" s="133">
        <v>6645.6273417892462</v>
      </c>
      <c r="W76" s="134">
        <v>11</v>
      </c>
      <c r="X76" s="98">
        <v>10755.903702852558</v>
      </c>
      <c r="Y76" s="135">
        <v>1852.5863002121621</v>
      </c>
      <c r="Z76" s="100">
        <v>6182.4101439051128</v>
      </c>
      <c r="AA76" s="133">
        <v>7457.3015557465151</v>
      </c>
      <c r="AB76" s="134">
        <v>10</v>
      </c>
      <c r="AC76" s="98">
        <v>12618.097079003632</v>
      </c>
      <c r="AD76" s="135">
        <v>3033.1280874625927</v>
      </c>
      <c r="AE76" s="98">
        <v>7421.0812012637298</v>
      </c>
      <c r="AF76" s="101" t="str">
        <f t="shared" si="1"/>
        <v>Group reported Net Income (after minorities)</v>
      </c>
    </row>
    <row r="77" spans="1:32" ht="12.75" customHeight="1" x14ac:dyDescent="0.2">
      <c r="A77" s="157" t="s">
        <v>5</v>
      </c>
      <c r="B77" s="157"/>
      <c r="C77" s="157"/>
      <c r="D77" s="157"/>
      <c r="E77" s="157"/>
      <c r="F77" s="157"/>
      <c r="G77" s="157"/>
      <c r="H77" s="157"/>
      <c r="I77" s="157"/>
      <c r="J77" s="157"/>
      <c r="K77" s="157"/>
      <c r="L77" s="157"/>
      <c r="M77" s="1"/>
      <c r="N77" s="1"/>
      <c r="O77" s="1"/>
      <c r="P77" s="1"/>
      <c r="Q77" s="1"/>
      <c r="R77" s="1"/>
      <c r="S77" s="1"/>
      <c r="T77" s="1"/>
      <c r="U77" s="1"/>
      <c r="V77" s="1"/>
      <c r="W77" s="1"/>
      <c r="X77" s="1"/>
      <c r="Y77" s="1"/>
      <c r="Z77" s="1"/>
      <c r="AA77" s="1"/>
      <c r="AB77" s="1"/>
      <c r="AC77" s="1"/>
      <c r="AD77" s="1"/>
      <c r="AE77" s="1"/>
    </row>
    <row r="79" spans="1:32" ht="12.75"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2" ht="15.75" x14ac:dyDescent="0.25">
      <c r="A80" s="137" t="s">
        <v>6</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2">
      <c r="A81" s="2" t="s">
        <v>7</v>
      </c>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2">
      <c r="A82" s="2" t="s">
        <v>8</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2">
      <c r="A83" s="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2">
      <c r="A84" s="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x14ac:dyDescent="0.25">
      <c r="A85" s="137" t="s">
        <v>9</v>
      </c>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x14ac:dyDescent="0.2">
      <c r="A86" s="3" t="s">
        <v>10</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x14ac:dyDescent="0.2">
      <c r="A87" s="3" t="s">
        <v>11</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x14ac:dyDescent="0.2">
      <c r="A88" s="3" t="s">
        <v>12</v>
      </c>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2:31" ht="12.75"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2:31" ht="12.75"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2:31" ht="12.75"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2:31" ht="12.75"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2:31" ht="12.75"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2:31" ht="12.75"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2:31" ht="12.75"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2:31" ht="12.75"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2:31" ht="12.75"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2:31" ht="12.75"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2:31" ht="12.75"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2:31" ht="12.75"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2:31" ht="12.75"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2:31" ht="12.75"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2:31" ht="12.75"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2:31" ht="12.75"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2:31" ht="12.75"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2:31" ht="12.75"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2:31" ht="12.75"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2:31" ht="12.75"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2:31" ht="12.75"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2:31" ht="12.75"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2:31" ht="12.75"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2:31" ht="12.75"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2:31" ht="12.75"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2:31" ht="12.75"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2:31" ht="12.75"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2:31" ht="12.75"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2:31" ht="12.75"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2:31" ht="12.75"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2:31" ht="12.75"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2:31" ht="12.75"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2:31" ht="12.75"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2:31" ht="12.75"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2:31" ht="12.75"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2:31" ht="12.75"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2:31" ht="12.75"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2:31" ht="12.75"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2:31" ht="12.75"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2:31" ht="12.75"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2:31" ht="12.75"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2:31" ht="12.75"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2:31" ht="12.75"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2:31" ht="12.75"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2:31" ht="12.75"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2:31" ht="12.75"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2:31" ht="12.75"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2:31" ht="12.75"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2:31" ht="12.75"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2:31" ht="12.75"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2:31" ht="12.75"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2:31" ht="12.75"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2:31" ht="12.75"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2:31" ht="12.75"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2:31" ht="12.75"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2:31" ht="12.75"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2:31" ht="12.75"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2:31" ht="12.75"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2:31" ht="12.75"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2:31" ht="12.75"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2:31" ht="12.75"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2:31" ht="12.75"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2:31" ht="12.75"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2:31" ht="12.75"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2:31" ht="12.75"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2:31" ht="12.75"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2:31" ht="12.75"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2:31" ht="12.75"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2:31" ht="12.75"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2:31" ht="12.75"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2:31" ht="12.75"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2:31" ht="12.75"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2:31" ht="12.75"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2:31" ht="12.75"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2:31" ht="12.75"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2:31" ht="12.75"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2:31" ht="12.75"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2:31" ht="12.75"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2:31" ht="12.75"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2:31" ht="12.75"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2:31" ht="12.75"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2:31" ht="12.75"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2:31" ht="12.75"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2:31" ht="12.75"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2:31" ht="12.75"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2:31" ht="12.75"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2:31" ht="12.75"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2:31" ht="12.75"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2:31" ht="12.75"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2:31" ht="12.75"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2:31" ht="12.75"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2:31" ht="12.75"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2:31" ht="12.75"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2:31" ht="12.75"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2:31" ht="12.75"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2:31" ht="12.75"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2:31" ht="12.75"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2:31" ht="12.75"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2:31" ht="12.75"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2:31" ht="12.75"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2:31" ht="12.75"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2:31" ht="12.75"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2:31" ht="12.75"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2:31" ht="12.75"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2:31" ht="12.75"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2:31" ht="12.75"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2:31" ht="12.75"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2:31" ht="12.75"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2:31" ht="12.75"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2:31" ht="12.75"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2:31" ht="12.75"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2:31" ht="12.75"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2:31" ht="12.75"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2:31" ht="12.75"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2:31" ht="12.75"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2:31" ht="12.75"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2:31" ht="12.75"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2:31" ht="12.75"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2:31" ht="12.75"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2:31" ht="12.75"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2:31" ht="12.75"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2:31" ht="12.75"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2:31" ht="12.75"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2:31" ht="12.75"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2:31" ht="12.75"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2:31" ht="12.75"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2:31" ht="12.75"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2:31" ht="12.75"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2:31" ht="12.75"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2:31" ht="12.75"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2:31" ht="12.75"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2:31" ht="12.75"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2:31" ht="12.75"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2:31" ht="12.75"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2:31" ht="12.75"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2:31" ht="12.75"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2:31" ht="12.75"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2:31" ht="12.75"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2:31" ht="12.75"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2:31" ht="12.75"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2:31" ht="12.75"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2:31" ht="12.75"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2:31" ht="12.75"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2:31" ht="12.75"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2:31" ht="12.75"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2:31" ht="12.75"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2:31" ht="12.75"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2:31" ht="12.75"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2:31" ht="12.75"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2:31" ht="12.75"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2:31" ht="12.75"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2:31" ht="12.75"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2:31" ht="12.75"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2:31" ht="12.75"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2:31" ht="12.75"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2:31" ht="12.75"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2:31" ht="12.75"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2:31" ht="12.75"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2:31" ht="12.75"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2:31" ht="12.75"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2:31" ht="12.75"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2:31" ht="12.75"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2:31" ht="12.75"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2:31" ht="12.75"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2:31" ht="12.75"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2:31" ht="12.75"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2:31" ht="12.75"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2:31" ht="12.75"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2:31" ht="12.75"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2:31" ht="12.75"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2:31" ht="12.75"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2:31" ht="12.75"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2:31" ht="12.75"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2:31" ht="12.75"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2:31" ht="12.75"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2:31" ht="12.75"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2:31" ht="12.75"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2:31" ht="12.75"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2:31" ht="12.75"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2:31" ht="12.75"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2:31" ht="12.75"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2:31" ht="12.75"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2:31" ht="12.75"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2:31" ht="12.75"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2:31" ht="12.75"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2:31" ht="12.75"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2:31" ht="12.75"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2:31" ht="12.75"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2:31" ht="12.75"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2:31" ht="12.75"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2:31" ht="12.75"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2:31" ht="12.75"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2:31" ht="12.75"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2:31" ht="12.75"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2:31" ht="12.75"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2:31" ht="12.75"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2:31" ht="12.75"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2:31" ht="12.75"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2:31" ht="12.75"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2:31" ht="12.75"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2:31" ht="12.75"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2:31" ht="12.75"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2:31" ht="12.75"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2:31" ht="12.75"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2:31" ht="12.75"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2:31" ht="12.75"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2:31" ht="12.75"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2:31" ht="12.75"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2:31" ht="12.75"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2:31" ht="12.75"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2:31" ht="12.75"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2:31" ht="12.75"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2:31" ht="12.75"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2:31" ht="12.75"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2:31" ht="12.75"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2:31" ht="12.75"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2:31" ht="12.75"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2:31" ht="12.75"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2:31" ht="12.75"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2:31" ht="12.75"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2:31" ht="12.75"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2:31" ht="12.75"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2:31" ht="12.75"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2:31" ht="12.75"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2:31" ht="12.75"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2:31" ht="12.75"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2:31" ht="12.75"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2:31" ht="12.75"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2:31" ht="12.75"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2:31" ht="12.75"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2:31" ht="12.75"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2:31" ht="12.75"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2:31" ht="12.75"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2:31" ht="12.75"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2:31" ht="12.75"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2:31" ht="12.75"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2:31" ht="12.75"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2:31" ht="12.75"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2:31" ht="12.75"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2:31" ht="12.75"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2:31" ht="12.75"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2:31" ht="12.75"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2:31" ht="12.75"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2:31" ht="12.75"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2:31" ht="12.75"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2:31" ht="12.75"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2:31" ht="12.75"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2:31" ht="12.75"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2:31" ht="12.75"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2:31" ht="12.75"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2:31" ht="12.75"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2:31" ht="12.75"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2:31" ht="12.75"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2:31" ht="12.75"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2:31" ht="12.75"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2:31" ht="12.75"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2:31" ht="12.75"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2:31" ht="12.75"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2:31" ht="12.75"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2:31" ht="12.75"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2:31" ht="12.75"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2:31" ht="12.75"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2:31" ht="12.75"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2:31" ht="12.75"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2:31" ht="12.75"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2:31" ht="12.75"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2:31" ht="12.75"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2:31" ht="12.75"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2:31" ht="12.75"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2:31" ht="12.75"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2:31" ht="12.75"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2:31" ht="12.75"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2:31" ht="12.75"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2:31" ht="12.75"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2:31" ht="12.75"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2:31" ht="12.75"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2:31" ht="12.75"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2:31" ht="12.75"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2:31" ht="12.75"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2:31" ht="12.75"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2:31" ht="12.75"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2:31" ht="12.75"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2:31" ht="12.75"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2:31" ht="12.75"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2:31" ht="12.75"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2:31" ht="12.75"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2:31" ht="12.75"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2:31" ht="12.75"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2:31" ht="12.75"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2:31" ht="12.75"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2:31" ht="12.75"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2:31" ht="12.75"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2:31" ht="12.75"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2:31" ht="12.75"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2:31" ht="12.75"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2:31" ht="12.75"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2:31" ht="12.75"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2:31" ht="12.75"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2:31" ht="12.75"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2:31" ht="12.75"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2:31" ht="12.75"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2:31" ht="12.75"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2:31" ht="12.75"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2:31" ht="12.75"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2:31" ht="12.75"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2:31" ht="12.75"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2:31" ht="12.75"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2:31" ht="12.75"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2:31" ht="12.75"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2:31" x14ac:dyDescent="0.25">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2:31" x14ac:dyDescent="0.25">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2:31" x14ac:dyDescent="0.25">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2:31" x14ac:dyDescent="0.25">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sheetData>
  <mergeCells count="2">
    <mergeCell ref="A1:AF2"/>
    <mergeCell ref="A77:L77"/>
  </mergeCells>
  <pageMargins left="0.31496062992125984" right="0.31496062992125984" top="0.31496062992125984" bottom="0.31496062992125984" header="0.11811023622047245" footer="0.11811023622047245"/>
  <pageSetup paperSize="9" scale="47" orientation="landscape" r:id="rId1"/>
  <headerFooter>
    <oddHeader>&amp;L&amp;"Arial,Fett"&amp;16Consensus Details Q2 and FY 2020 - 2024</oddHeader>
    <oddFooter>&amp;L&amp;D</oddFooter>
  </headerFooter>
  <rowBreaks count="1" manualBreakCount="1">
    <brk id="77" max="31" man="1"/>
  </rowBreaks>
  <colBreaks count="2" manualBreakCount="2">
    <brk id="31" max="78" man="1"/>
    <brk id="3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D5F6D7041CB74FA024D6A5A268A2CC" ma:contentTypeVersion="11" ma:contentTypeDescription="Ein neues Dokument erstellen." ma:contentTypeScope="" ma:versionID="0d67b49f238f59efb07fbd6f72535e01">
  <xsd:schema xmlns:xsd="http://www.w3.org/2001/XMLSchema" xmlns:xs="http://www.w3.org/2001/XMLSchema" xmlns:p="http://schemas.microsoft.com/office/2006/metadata/properties" xmlns:ns2="208e050b-f7ba-418a-9781-8bbecc53a0a0" xmlns:ns3="67cf9329-558c-4af1-badf-c8c6c88f9364" targetNamespace="http://schemas.microsoft.com/office/2006/metadata/properties" ma:root="true" ma:fieldsID="e4b2008d249d2c839b0de8d913bf9a8e" ns2:_="" ns3:_="">
    <xsd:import namespace="208e050b-f7ba-418a-9781-8bbecc53a0a0"/>
    <xsd:import namespace="67cf9329-558c-4af1-badf-c8c6c88f93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e050b-f7ba-418a-9781-8bbecc53a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f9329-558c-4af1-badf-c8c6c88f936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AAB38D-DA8D-4F54-841B-1A401F41C043}">
  <ds:schemaRefs>
    <ds:schemaRef ds:uri="http://schemas.microsoft.com/sharepoint/v3/contenttype/forms"/>
  </ds:schemaRefs>
</ds:datastoreItem>
</file>

<file path=customXml/itemProps2.xml><?xml version="1.0" encoding="utf-8"?>
<ds:datastoreItem xmlns:ds="http://schemas.openxmlformats.org/officeDocument/2006/customXml" ds:itemID="{6AA86D9C-EE17-4429-B028-7BC89B468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e050b-f7ba-418a-9781-8bbecc53a0a0"/>
    <ds:schemaRef ds:uri="67cf9329-558c-4af1-badf-c8c6c88f9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1E4269-BE88-4B9A-9B3B-66F75171EA8A}">
  <ds:schemaRefs>
    <ds:schemaRef ds:uri="http://purl.org/dc/terms/"/>
    <ds:schemaRef ds:uri="208e050b-f7ba-418a-9781-8bbecc53a0a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7cf9329-558c-4af1-badf-c8c6c88f936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Overview Ys</vt:lpstr>
      <vt:lpstr>'Overview Ys'!Druckbereich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Consensus Details DTAG</dc:title>
  <dc:creator>Claaßen, Mareike Svea</dc:creator>
  <cp:lastModifiedBy>Claaßen, Mareike</cp:lastModifiedBy>
  <dcterms:created xsi:type="dcterms:W3CDTF">2020-07-28T07:49:08Z</dcterms:created>
  <dcterms:modified xsi:type="dcterms:W3CDTF">2020-07-28T10:18:53Z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0x01010019D5F6D7041CB74FA024D6A5A268A2CC</vt:lpwstr>
  </property>
</Properties>
</file>