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730"/>
  <workbookPr defaultThemeVersion="166925"/>
  <mc:AlternateContent xmlns:mc="http://schemas.openxmlformats.org/markup-compatibility/2006">
    <mc:Choice Requires="x15">
      <x15ac:absPath xmlns:x15ac="http://schemas.microsoft.com/office/spreadsheetml/2010/11/ac" url="https://telekom.sharepoint.de/sites/GIR/Freigegebene Dokumente/2019/10_ DT Results/Q2_2019/12_Consensus/"/>
    </mc:Choice>
  </mc:AlternateContent>
  <xr:revisionPtr revIDLastSave="13" documentId="8_{8DFD285A-148A-4574-B614-627C670B3432}" xr6:coauthVersionLast="36" xr6:coauthVersionMax="36" xr10:uidLastSave="{A530B188-4C38-495B-B0B5-E45A5A533F15}"/>
  <bookViews>
    <workbookView xWindow="0" yWindow="0" windowWidth="25200" windowHeight="11775" xr2:uid="{D790232F-CDDF-4639-865D-E58C963F995C}"/>
  </bookViews>
  <sheets>
    <sheet name="DT Consensus" sheetId="1" r:id="rId1"/>
  </sheets>
  <externalReferences>
    <externalReference r:id="rId2"/>
    <externalReference r:id="rId3"/>
    <externalReference r:id="rId4"/>
    <externalReference r:id="rId5"/>
  </externalReferences>
  <definedNames>
    <definedName name="__FDS_HYPERLINK_TOGGLE_STATE__" hidden="1">"ON"</definedName>
    <definedName name="__FDS_UNIQUE_RANGE_ID_GENERATOR_COUNTER" hidden="1">1</definedName>
    <definedName name="_1_FY16">#REF!:INDEX(#REF!,COUNTA(#REF!),1)</definedName>
    <definedName name="_1_FY17">#REF!:INDEX(#REF!,COUNTA(#REF!),1)</definedName>
    <definedName name="_1_FY18">#REF!:INDEX(#REF!,COUNTA(#REF!),1)</definedName>
    <definedName name="_10_FY16">#REF!:INDEX(#REF!,COUNTA(#REF!),1)</definedName>
    <definedName name="_10_FY17">#REF!:INDEX(#REF!,COUNTA(#REF!),1)</definedName>
    <definedName name="_10_FY18">#REF!:INDEX(#REF!,COUNTA(#REF!),1)</definedName>
    <definedName name="_11_0Graph_S">'[1]Rev&amp;CoGS'!#REF!</definedName>
    <definedName name="_12_0Graph_S">'[1]Rev&amp;CoGS'!#REF!</definedName>
    <definedName name="_2_FY16">#REF!:INDEX(#REF!,COUNTA(#REF!),1)</definedName>
    <definedName name="_2_FY17">#REF!:INDEX(#REF!,COUNTA(#REF!),1)</definedName>
    <definedName name="_2_FY18">#REF!:INDEX(#REF!,COUNTA(#REF!),1)</definedName>
    <definedName name="_3_0Equity_capital_contribut">'[2]D2 DCF'!#REF!</definedName>
    <definedName name="_3_FY16">#REF!:INDEX(#REF!,COUNTA(#REF!),1)</definedName>
    <definedName name="_3_FY17">#REF!:INDEX(#REF!,COUNTA(#REF!),1)</definedName>
    <definedName name="_3_FY18">#REF!:INDEX(#REF!,COUNTA(#REF!),1)</definedName>
    <definedName name="_4_0Equity_capital_contribut">'[2]D2 DCF'!#REF!</definedName>
    <definedName name="_4_FY16">#REF!:INDEX(#REF!,COUNTA(#REF!),1)</definedName>
    <definedName name="_4_FY17">#REF!:INDEX(#REF!,COUNTA(#REF!),1)</definedName>
    <definedName name="_4_FY18">#REF!:INDEX(#REF!,COUNTA(#REF!),1)</definedName>
    <definedName name="_5_FY16">#REF!:INDEX(#REF!,COUNTA(#REF!),1)</definedName>
    <definedName name="_5_FY17">#REF!:INDEX(#REF!,COUNTA(#REF!),1)</definedName>
    <definedName name="_5_FY18">#REF!:INDEX(#REF!,COUNTA(#REF!),1)</definedName>
    <definedName name="_6_FY16">#REF!:INDEX(#REF!,COUNTA(#REF!),1)</definedName>
    <definedName name="_6_FY17">#REF!:INDEX(#REF!,COUNTA(#REF!),1)</definedName>
    <definedName name="_6_FY18">#REF!:INDEX(#REF!,COUNTA(#REF!),1)</definedName>
    <definedName name="_7_0FINANCING_REQUIREM">'[2]D2 DCF'!#REF!</definedName>
    <definedName name="_7_FY16">#REF!:INDEX(#REF!,COUNTA(#REF!),1)</definedName>
    <definedName name="_7_FY17">#REF!:INDEX(#REF!,COUNTA(#REF!),1)</definedName>
    <definedName name="_7_FY18">#REF!:INDEX(#REF!,COUNTA(#REF!),1)</definedName>
    <definedName name="_8_0FINANCING_REQUIREM">'[2]D2 DCF'!#REF!</definedName>
    <definedName name="_8_FY16">#REF!:INDEX(#REF!,COUNTA(#REF!),1)</definedName>
    <definedName name="_8_FY17">#REF!:INDEX(#REF!,COUNTA(#REF!),1)</definedName>
    <definedName name="_8_FY18">#REF!:INDEX(#REF!,COUNTA(#REF!),1)</definedName>
    <definedName name="_9_FY16">#REF!:INDEX(#REF!,COUNTA(#REF!),1)</definedName>
    <definedName name="_9_FY17">#REF!:INDEX(#REF!,COUNTA(#REF!),1)</definedName>
    <definedName name="_9_FY18">#REF!:INDEX(#REF!,COUNTA(#REF!),1)</definedName>
    <definedName name="_g3" localSheetId="0" hidden="1">{"sweden",#N/A,FALSE,"Sweden";"germany",#N/A,FALSE,"Germany";"portugal",#N/A,FALSE,"Portugal";"belgium",#N/A,FALSE,"Belgium";"japan",#N/A,FALSE,"Japan ";"italy",#N/A,FALSE,"Italy";"spain",#N/A,FALSE,"Spain";"korea",#N/A,FALSE,"Korea"}</definedName>
    <definedName name="_g3" hidden="1">{"sweden",#N/A,FALSE,"Sweden";"germany",#N/A,FALSE,"Germany";"portugal",#N/A,FALSE,"Portugal";"belgium",#N/A,FALSE,"Belgium";"japan",#N/A,FALSE,"Japan ";"italy",#N/A,FALSE,"Italy";"spain",#N/A,FALSE,"Spain";"korea",#N/A,FALSE,"Korea"}</definedName>
    <definedName name="_g4" localSheetId="0" hidden="1">{"Line Efficiency",#N/A,FALSE,"Benchmarking"}</definedName>
    <definedName name="_g4" hidden="1">{"Line Efficiency",#N/A,FALSE,"Benchmarking"}</definedName>
    <definedName name="_g5" localSheetId="0" hidden="1">{"print 1",#N/A,FALSE,"PrimeCo PCS";"print 2",#N/A,FALSE,"PrimeCo PCS";"valuation",#N/A,FALSE,"PrimeCo PCS"}</definedName>
    <definedName name="_g5" hidden="1">{"print 1",#N/A,FALSE,"PrimeCo PCS";"print 2",#N/A,FALSE,"PrimeCo PCS";"valuation",#N/A,FALSE,"PrimeCo PCS"}</definedName>
    <definedName name="_g6" localSheetId="0" hidden="1">{#N/A,#N/A,FALSE,"Spain MKT";#N/A,#N/A,FALSE,"Assumptions";#N/A,#N/A,FALSE,"Adve";#N/A,#N/A,FALSE,"E-Commerce";#N/A,#N/A,FALSE,"Opex";#N/A,#N/A,FALSE,"P&amp;L";#N/A,#N/A,FALSE,"FCF &amp; DCF"}</definedName>
    <definedName name="_g6" hidden="1">{#N/A,#N/A,FALSE,"Spain MKT";#N/A,#N/A,FALSE,"Assumptions";#N/A,#N/A,FALSE,"Adve";#N/A,#N/A,FALSE,"E-Commerce";#N/A,#N/A,FALSE,"Opex";#N/A,#N/A,FALSE,"P&amp;L";#N/A,#N/A,FALSE,"FCF &amp; DCF"}</definedName>
    <definedName name="_g7" localSheetId="0" hidden="1">{"Tarifica91",#N/A,FALSE,"Tariffs";"Tarifica92",#N/A,FALSE,"Tariffs";"Tarifica93",#N/A,FALSE,"Tariffs";"Tarifica94",#N/A,FALSE,"Tariffs";"Tarifica95",#N/A,FALSE,"Tariffs";"Tarifica96",#N/A,FALSE,"Tariffs"}</definedName>
    <definedName name="_g7" hidden="1">{"Tarifica91",#N/A,FALSE,"Tariffs";"Tarifica92",#N/A,FALSE,"Tariffs";"Tarifica93",#N/A,FALSE,"Tariffs";"Tarifica94",#N/A,FALSE,"Tariffs";"Tarifica95",#N/A,FALSE,"Tariffs";"Tarifica96",#N/A,FALSE,"Tariffs"}</definedName>
    <definedName name="_g8" localSheetId="0" hidden="1">{"Tariff Comparison",#N/A,FALSE,"Benchmarking";"Tariff Comparison 2",#N/A,FALSE,"Benchmarking";"Tariff Comparison 3",#N/A,FALSE,"Benchmarking"}</definedName>
    <definedName name="_g8" hidden="1">{"Tariff Comparison",#N/A,FALSE,"Benchmarking";"Tariff Comparison 2",#N/A,FALSE,"Benchmarking";"Tariff Comparison 3",#N/A,FALSE,"Benchmarking"}</definedName>
    <definedName name="AAA_DOCTOPS" hidden="1">"AAA_SET"</definedName>
    <definedName name="AAA_duser" hidden="1">"OFF"</definedName>
    <definedName name="AAB_Addin5" hidden="1">"AAB_Description for addin 5,Description for addin 5,Description for addin 5,Description for addin 5,Description for addin 5,Description for addin 5"</definedName>
    <definedName name="abc" localSheetId="0" hidden="1">{"Methodology and Sourcing",#N/A,FALSE,"Methodology and Sourcing";"britishtelecom",#N/A,FALSE,"BT out";"CTC",#N/A,FALSE,"CTC out";"DT",#N/A,FALSE,"DT out";"FT",#N/A,FALSE,"FT out";"HKT",#N/A,FALSE,"HKT out";"KPN",#N/A,FALSE,"KPN out";"MATAV",#N/A,FALSE,"MATAV out";"PT Telkom",#N/A,FALSE,"PT Telkom out";"Tel Arg",#N/A,FALSE,"Tel Arg out";"Telef Arg",#N/A,FALSE,"TASA out";"Tel Asia",#N/A,FALSE,"Tel. Asia Out";"T de E",#N/A,FALSE,"T de E out";"Tel Malay",#N/A,FALSE,"Tel Malay out";"TELMEX",#N/A,FALSE,"Telmex out";"TNZ",#N/A,FALSE,"TNZ out";"Telkom SA",#N/A,FALSE,"Telkom SA out";"SPT",#N/A,FALSE,"SPT out";"USA",#N/A,FALSE,"USA out"}</definedName>
    <definedName name="abc" hidden="1">{"Methodology and Sourcing",#N/A,FALSE,"Methodology and Sourcing";"britishtelecom",#N/A,FALSE,"BT out";"CTC",#N/A,FALSE,"CTC out";"DT",#N/A,FALSE,"DT out";"FT",#N/A,FALSE,"FT out";"HKT",#N/A,FALSE,"HKT out";"KPN",#N/A,FALSE,"KPN out";"MATAV",#N/A,FALSE,"MATAV out";"PT Telkom",#N/A,FALSE,"PT Telkom out";"Tel Arg",#N/A,FALSE,"Tel Arg out";"Telef Arg",#N/A,FALSE,"TASA out";"Tel Asia",#N/A,FALSE,"Tel. Asia Out";"T de E",#N/A,FALSE,"T de E out";"Tel Malay",#N/A,FALSE,"Tel Malay out";"TELMEX",#N/A,FALSE,"Telmex out";"TNZ",#N/A,FALSE,"TNZ out";"Telkom SA",#N/A,FALSE,"Telkom SA out";"SPT",#N/A,FALSE,"SPT out";"USA",#N/A,FALSE,"USA out"}</definedName>
    <definedName name="Achsenbeschriftung">#REF!:INDEX(#REF!,COUNTA(#REF!),1)</definedName>
    <definedName name="Auswahl">#REF!</definedName>
    <definedName name="Bank_of_America">#REF!</definedName>
    <definedName name="Banken">#REF!</definedName>
    <definedName name="cde" localSheetId="0" hidden="1">{"subs",#N/A,FALSE,"database ";"proportional",#N/A,FALSE,"database "}</definedName>
    <definedName name="cde" hidden="1">{"subs",#N/A,FALSE,"database ";"proportional",#N/A,FALSE,"database "}</definedName>
    <definedName name="CY">#REF!:INDEX(#REF!,COUNTA(#REF!),1)</definedName>
    <definedName name="d">'[2]D2 DCF'!#REF!</definedName>
    <definedName name="DE">#REF!</definedName>
    <definedName name="_xlnm.Print_Area" localSheetId="0">'DT Consensus'!$A$2:$AF$124</definedName>
    <definedName name="_xlnm.Print_Titles" localSheetId="0">'DT Consensus'!$12:$12</definedName>
    <definedName name="efg" localSheetId="0" hidden="1">{"Employee Efficiency",#N/A,FALSE,"Benchmarking"}</definedName>
    <definedName name="efg" hidden="1">{"Employee Efficiency",#N/A,FALSE,"Benchmarking"}</definedName>
    <definedName name="forecast" localSheetId="0">[3]Quicklinks!$A$43:$A$49</definedName>
    <definedName name="forecast">[4]Quicklinks!$B$48:$B$54</definedName>
    <definedName name="forecast2" localSheetId="0">[3]Quicklinks!$A$51:$A$53</definedName>
    <definedName name="g" hidden="1">{"Tariff Comparison",#N/A,FALSE,"Benchmarking";"Tariff Comparison 2",#N/A,FALSE,"Benchmarking";"Tariff Comparison 3",#N/A,FALSE,"Benchmarking"}</definedName>
    <definedName name="KPI">#REF!</definedName>
    <definedName name="Pivot_FCF">#REF!:INDEX(#REF!,COUNTA(#REF!),1)</definedName>
    <definedName name="Print_Area" localSheetId="0">'DT Consensus'!$A$2:$AH$124</definedName>
    <definedName name="Print_Titles" localSheetId="0">'DT Consensus'!$12:$12</definedName>
    <definedName name="Quicklinks">#REF!</definedName>
    <definedName name="Revenues">#REF!+#REF!,#REF!,#REF!,#REF!,#REF!,#REF!,#REF!,#REF!,#REF!,#REF!,#REF!,#REF!,#REF!,#REF!,#REF!,#REF!</definedName>
    <definedName name="w">#REF!:INDEX(#REF!,COUNTA(#REF!),1)</definedName>
    <definedName name="wrn.All._.Company._.Analyses." localSheetId="0" hidden="1">{"Methodology and Sourcing",#N/A,FALSE,"Methodology and Sourcing";"britishtelecom",#N/A,FALSE,"BT out";"CTC",#N/A,FALSE,"CTC out";"DT",#N/A,FALSE,"DT out";"FT",#N/A,FALSE,"FT out";"HKT",#N/A,FALSE,"HKT out";"KPN",#N/A,FALSE,"KPN out";"MATAV",#N/A,FALSE,"MATAV out";"PT Telkom",#N/A,FALSE,"PT Telkom out";"Tel Arg",#N/A,FALSE,"Tel Arg out";"Telef Arg",#N/A,FALSE,"TASA out";"Tel Asia",#N/A,FALSE,"Tel. Asia Out";"T de E",#N/A,FALSE,"T de E out";"Tel Malay",#N/A,FALSE,"Tel Malay out";"TELMEX",#N/A,FALSE,"Telmex out";"TNZ",#N/A,FALSE,"TNZ out";"Telkom SA",#N/A,FALSE,"Telkom SA out";"SPT",#N/A,FALSE,"SPT out";"USA",#N/A,FALSE,"USA out"}</definedName>
    <definedName name="wrn.All._.Company._.Analyses." hidden="1">{"Methodology and Sourcing",#N/A,FALSE,"Methodology and Sourcing";"britishtelecom",#N/A,FALSE,"BT out";"CTC",#N/A,FALSE,"CTC out";"DT",#N/A,FALSE,"DT out";"FT",#N/A,FALSE,"FT out";"HKT",#N/A,FALSE,"HKT out";"KPN",#N/A,FALSE,"KPN out";"MATAV",#N/A,FALSE,"MATAV out";"PT Telkom",#N/A,FALSE,"PT Telkom out";"Tel Arg",#N/A,FALSE,"Tel Arg out";"Telef Arg",#N/A,FALSE,"TASA out";"Tel Asia",#N/A,FALSE,"Tel. Asia Out";"T de E",#N/A,FALSE,"T de E out";"Tel Malay",#N/A,FALSE,"Tel Malay out";"TELMEX",#N/A,FALSE,"Telmex out";"TNZ",#N/A,FALSE,"TNZ out";"Telkom SA",#N/A,FALSE,"Telkom SA out";"SPT",#N/A,FALSE,"SPT out";"USA",#N/A,FALSE,"USA out"}</definedName>
    <definedName name="wrn.database." localSheetId="0" hidden="1">{"subs",#N/A,FALSE,"database ";"proportional",#N/A,FALSE,"database "}</definedName>
    <definedName name="wrn.database." hidden="1">{"subs",#N/A,FALSE,"database ";"proportional",#N/A,FALSE,"database "}</definedName>
    <definedName name="wrn.Employee._.Efficiency." localSheetId="0" hidden="1">{"Employee Efficiency",#N/A,FALSE,"Benchmarking"}</definedName>
    <definedName name="wrn.Employee._.Efficiency." hidden="1">{"Employee Efficiency",#N/A,FALSE,"Benchmarking"}</definedName>
    <definedName name="wrn.international." localSheetId="0" hidden="1">{"sweden",#N/A,FALSE,"Sweden";"germany",#N/A,FALSE,"Germany";"portugal",#N/A,FALSE,"Portugal";"belgium",#N/A,FALSE,"Belgium";"japan",#N/A,FALSE,"Japan ";"italy",#N/A,FALSE,"Italy";"spain",#N/A,FALSE,"Spain";"korea",#N/A,FALSE,"Korea"}</definedName>
    <definedName name="wrn.international." hidden="1">{"sweden",#N/A,FALSE,"Sweden";"germany",#N/A,FALSE,"Germany";"portugal",#N/A,FALSE,"Portugal";"belgium",#N/A,FALSE,"Belgium";"japan",#N/A,FALSE,"Japan ";"italy",#N/A,FALSE,"Italy";"spain",#N/A,FALSE,"Spain";"korea",#N/A,FALSE,"Korea"}</definedName>
    <definedName name="wrn.Line._.Efficiency." localSheetId="0" hidden="1">{"Line Efficiency",#N/A,FALSE,"Benchmarking"}</definedName>
    <definedName name="wrn.Line._.Efficiency." hidden="1">{"Line Efficiency",#N/A,FALSE,"Benchmarking"}</definedName>
    <definedName name="wrn.PrimeCo." localSheetId="0" hidden="1">{"print 1",#N/A,FALSE,"PrimeCo PCS";"print 2",#N/A,FALSE,"PrimeCo PCS";"valuation",#N/A,FALSE,"PrimeCo PCS"}</definedName>
    <definedName name="wrn.PrimeCo." hidden="1">{"print 1",#N/A,FALSE,"PrimeCo PCS";"print 2",#N/A,FALSE,"PrimeCo PCS";"valuation",#N/A,FALSE,"PrimeCo PCS"}</definedName>
    <definedName name="wrn.print._.pages." localSheetId="0" hidden="1">{#N/A,#N/A,FALSE,"Spain MKT";#N/A,#N/A,FALSE,"Assumptions";#N/A,#N/A,FALSE,"Adve";#N/A,#N/A,FALSE,"E-Commerce";#N/A,#N/A,FALSE,"Opex";#N/A,#N/A,FALSE,"P&amp;L";#N/A,#N/A,FALSE,"FCF &amp; DCF"}</definedName>
    <definedName name="wrn.print._.pages." hidden="1">{#N/A,#N/A,FALSE,"Spain MKT";#N/A,#N/A,FALSE,"Assumptions";#N/A,#N/A,FALSE,"Adve";#N/A,#N/A,FALSE,"E-Commerce";#N/A,#N/A,FALSE,"Opex";#N/A,#N/A,FALSE,"P&amp;L";#N/A,#N/A,FALSE,"FCF &amp; DCF"}</definedName>
    <definedName name="wrn.Tariff._.Analysis." localSheetId="0" hidden="1">{"Tarifica91",#N/A,FALSE,"Tariffs";"Tarifica92",#N/A,FALSE,"Tariffs";"Tarifica93",#N/A,FALSE,"Tariffs";"Tarifica94",#N/A,FALSE,"Tariffs";"Tarifica95",#N/A,FALSE,"Tariffs";"Tarifica96",#N/A,FALSE,"Tariffs"}</definedName>
    <definedName name="wrn.Tariff._.Analysis." hidden="1">{"Tarifica91",#N/A,FALSE,"Tariffs";"Tarifica92",#N/A,FALSE,"Tariffs";"Tarifica93",#N/A,FALSE,"Tariffs";"Tarifica94",#N/A,FALSE,"Tariffs";"Tarifica95",#N/A,FALSE,"Tariffs";"Tarifica96",#N/A,FALSE,"Tariffs"}</definedName>
    <definedName name="wrn.Tariff._.Comaprison." localSheetId="0" hidden="1">{"Tariff Comparison",#N/A,FALSE,"Benchmarking";"Tariff Comparison 2",#N/A,FALSE,"Benchmarking";"Tariff Comparison 3",#N/A,FALSE,"Benchmarking"}</definedName>
    <definedName name="wrn.Tariff._.Comaprison." hidden="1">{"Tariff Comparison",#N/A,FALSE,"Benchmarking";"Tariff Comparison 2",#N/A,FALSE,"Benchmarking";"Tariff Comparison 3",#N/A,FALSE,"Benchmarking"}</definedName>
    <definedName name="x">#REF!:INDEX(#REF!,COUNTA(#REF!),1)</definedName>
    <definedName name="y">#REF!:INDEX(#REF!,COUNTA(#REF!),1)</definedName>
    <definedName name="Z_82EF7F68_AE60_4A60_ABDF_0628EECE1985_.wvu.Cols" localSheetId="0" hidden="1">'DT Consensus'!#REF!</definedName>
    <definedName name="Z_82EF7F68_AE60_4A60_ABDF_0628EECE1985_.wvu.PrintArea" localSheetId="0" hidden="1">'DT Consensus'!$A$12:$AD$113</definedName>
    <definedName name="Z_82EF7F68_AE60_4A60_ABDF_0628EECE1985_.wvu.PrintTitles" localSheetId="0" hidden="1">'DT Consensus'!$12:$12</definedName>
    <definedName name="Z_82EF7F68_AE60_4A60_ABDF_0628EECE1985_.wvu.Rows" localSheetId="0" hidden="1">'DT Consensus'!$1:$1,'DT Consensus'!#REF!,'DT Consensus'!#REF!,'DT Consensus'!#REF!,'DT Consensus'!#REF!</definedName>
    <definedName name="Z_C58CF9B4_4AF9_4AC2_9DFE_8001A5B43970_.wvu.Cols" localSheetId="0" hidden="1">'DT Consensus'!#REF!</definedName>
    <definedName name="Z_C58CF9B4_4AF9_4AC2_9DFE_8001A5B43970_.wvu.PrintArea" localSheetId="0" hidden="1">'DT Consensus'!$A$12:$AD$113</definedName>
    <definedName name="Z_C58CF9B4_4AF9_4AC2_9DFE_8001A5B43970_.wvu.PrintTitles" localSheetId="0" hidden="1">'DT Consensus'!$12:$12</definedName>
    <definedName name="Z_C58CF9B4_4AF9_4AC2_9DFE_8001A5B43970_.wvu.Rows" localSheetId="0" hidden="1">'DT Consensus'!$1:$1,'DT Consensus'!#REF!,'DT Consensus'!#REF!,'DT Consensus'!#REF!,'DT Consensus'!#REF!</definedName>
  </definedNames>
  <calcPr calcId="191029" calcOnSave="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AG73" i="1" l="1"/>
  <c r="AG72" i="1"/>
  <c r="AG71" i="1"/>
  <c r="AG70" i="1"/>
  <c r="AG69" i="1"/>
  <c r="AG68" i="1"/>
  <c r="AG67" i="1"/>
  <c r="AG66" i="1"/>
  <c r="AG65" i="1"/>
  <c r="AG64" i="1"/>
  <c r="AG63" i="1"/>
  <c r="AG62" i="1"/>
  <c r="AG61" i="1"/>
  <c r="AG60" i="1"/>
  <c r="AG59" i="1"/>
  <c r="AG58" i="1"/>
  <c r="AG57" i="1"/>
  <c r="AG56" i="1"/>
  <c r="AG54" i="1"/>
  <c r="AG53" i="1"/>
  <c r="AG52" i="1"/>
  <c r="AG49" i="1"/>
  <c r="AG48" i="1"/>
  <c r="AG46" i="1"/>
  <c r="AG45" i="1"/>
  <c r="AG44" i="1"/>
  <c r="AG41" i="1"/>
  <c r="AG40" i="1"/>
  <c r="AG39" i="1"/>
  <c r="AG38" i="1"/>
  <c r="AG37" i="1"/>
  <c r="AG36" i="1"/>
  <c r="AG35" i="1"/>
  <c r="AG34" i="1"/>
  <c r="AG33" i="1"/>
  <c r="AG32" i="1"/>
  <c r="AG31" i="1"/>
  <c r="AG30" i="1"/>
  <c r="AG29" i="1"/>
  <c r="AG28" i="1"/>
  <c r="AG27" i="1"/>
  <c r="AG26" i="1"/>
  <c r="AG25" i="1"/>
  <c r="AG23" i="1"/>
  <c r="AG22" i="1"/>
  <c r="AG21" i="1"/>
  <c r="AG20" i="1"/>
  <c r="AG19" i="1"/>
  <c r="AG18" i="1"/>
  <c r="AG17" i="1"/>
  <c r="AG16" i="1"/>
  <c r="AG15" i="1"/>
  <c r="AG14" i="1"/>
  <c r="AG13" i="1"/>
  <c r="E1" i="1"/>
  <c r="C1" i="1"/>
  <c r="B1" i="1" l="1"/>
  <c r="D1" i="1"/>
</calcChain>
</file>

<file path=xl/sharedStrings.xml><?xml version="1.0" encoding="utf-8"?>
<sst xmlns="http://schemas.openxmlformats.org/spreadsheetml/2006/main" count="524" uniqueCount="77">
  <si>
    <t>Median</t>
  </si>
  <si>
    <t>Disclaimer</t>
  </si>
  <si>
    <t xml:space="preserve">This document had been issued by Deutsche Telekom AG for information purposed only and is not intended to constitute investment advice. It is based on estimates and forecasts of various analysts regarding our revenues, earnings and business developments. </t>
  </si>
  <si>
    <t>duch edtimated and forecadtd cannot be independently verified by readon of the dubjective character. Deutdche Telekom gived no guarantee, repredentation or warranty and id not redpondible or liable ad to itd accuracy and completenedd.</t>
  </si>
  <si>
    <t>Haftungsausschluss</t>
  </si>
  <si>
    <t>Dieses Dokument wurde von der Deutschen Telekom AG ausschließlich zu Informationszwecken erstellt und dient keinesfalls der Anlageberatung. Es beruht auf der Bewertung der bisherigen und Einschätzung der zukünftigen Umsatz-, Gewinn- und</t>
  </si>
  <si>
    <t>Geschäftsentwicklung durch verschiedene Börsenanalysten. Die Bewertungen und Einschätzungen sind wegen ihres subjektiven Charakters einer unabhängigen Verifizierung nicht zugänglich. Trotz sorgfältiger Prüfung kann die Deutsche Telekom AG keine Garantie,</t>
  </si>
  <si>
    <t>Zusicherung oder Gewährleistung für die Vollständigkeit und Richtigkeit abgeben; eine Verantwortlichkeit und Haftung ist folglich insoweit ausgeschlossen.</t>
  </si>
  <si>
    <t># of edtimated</t>
  </si>
  <si>
    <t>High</t>
  </si>
  <si>
    <t>Low</t>
  </si>
  <si>
    <t>Average</t>
  </si>
  <si>
    <t>FY 19</t>
  </si>
  <si>
    <t>CAGR 19/23</t>
  </si>
  <si>
    <t>CAGR 15/19 Act</t>
  </si>
  <si>
    <t>Total Service revs</t>
  </si>
  <si>
    <t>Group Development</t>
  </si>
  <si>
    <t>DFMG</t>
  </si>
  <si>
    <t>Other</t>
  </si>
  <si>
    <t>Adj. EBITDA</t>
  </si>
  <si>
    <t xml:space="preserve">This document has been issued by Deutsche Telekom AG for information purposes only and is not intended to constitute investment advice. It is based on estimates and forecasts of various analysts regarding our revenues, earnings and business developments. </t>
  </si>
  <si>
    <t>Such estimates and forecasts cannot be independently verified by reason of the subjective character. Deutsche Telekom gives no guarantee, representation or warranty and is not responsible or liable as to its accuracy and completeness.</t>
  </si>
  <si>
    <t xml:space="preserve">Dieses Dokument wurde von der Deutschen Telekom AG ausschließlich zu Informationszwecken erstellt und dient keinesfalls der Anlageberatung. Es beruht auf der Bewertung der bisherigen und Einschätzung der zukünftigen Umsatz-, Gewinn- und </t>
  </si>
  <si>
    <t xml:space="preserve">Geschäftsentwicklung durch verschiedene Börsenanalysten. Die Bewertungen und Einschätzungen sind wegen ihres subjektiven Charakters einer unabhängigen Verifizierung nicht zugänglich. Trotz sorgfältiger Prüfung kann die Deutsche Telekom AG keine Garantie, </t>
  </si>
  <si>
    <t/>
  </si>
  <si>
    <t>DE</t>
  </si>
  <si>
    <t>MSR growth YoY in %</t>
  </si>
  <si>
    <t>Mobile Contract Net Adds Germany ['000]</t>
  </si>
  <si>
    <t>Retail Line Losses ['000]</t>
  </si>
  <si>
    <t>BB retail Net Adds DT ['000]</t>
  </si>
  <si>
    <t>Fibre Net Adds  ['000]</t>
  </si>
  <si>
    <t>TV Customer Net Adds</t>
  </si>
  <si>
    <t>USA (gross revs in €)</t>
  </si>
  <si>
    <t xml:space="preserve">  Gross revs in $</t>
  </si>
  <si>
    <t>Service revs in $</t>
  </si>
  <si>
    <t>FX-Rate: 1 Euro for ...</t>
  </si>
  <si>
    <t>EU</t>
  </si>
  <si>
    <t>Poland</t>
  </si>
  <si>
    <t>Czechs</t>
  </si>
  <si>
    <t>Austria</t>
  </si>
  <si>
    <t>Greece</t>
  </si>
  <si>
    <t>Hungary</t>
  </si>
  <si>
    <t>Slovakia</t>
  </si>
  <si>
    <t>Croatia</t>
  </si>
  <si>
    <t>Romania</t>
  </si>
  <si>
    <t>Netherland</t>
  </si>
  <si>
    <t>T-Systems</t>
  </si>
  <si>
    <t>GHS</t>
  </si>
  <si>
    <t>Reconciliation</t>
  </si>
  <si>
    <t>Group revenues</t>
  </si>
  <si>
    <t>Net Revenues</t>
  </si>
  <si>
    <t>USA</t>
  </si>
  <si>
    <t>Adj. EBITDA AL</t>
  </si>
  <si>
    <t xml:space="preserve">     $</t>
  </si>
  <si>
    <t xml:space="preserve">     $ Ex handset leasing</t>
  </si>
  <si>
    <t>Adj. Group EBITDA AL</t>
  </si>
  <si>
    <t xml:space="preserve">     ex US EBITDA AL</t>
  </si>
  <si>
    <t>Adj. EBITDA-Margin AL</t>
  </si>
  <si>
    <t>Adj. Group EBITDA-Margin AL</t>
  </si>
  <si>
    <t>Cash Capex (w/o Spectrum)</t>
  </si>
  <si>
    <t xml:space="preserve">     USA $</t>
  </si>
  <si>
    <t>Group Cash Capex (w/o Spectrum)</t>
  </si>
  <si>
    <t>FCF AL before dividends</t>
  </si>
  <si>
    <t>FCF AL reported by TMUS</t>
  </si>
  <si>
    <t>FCF before dividends</t>
  </si>
  <si>
    <t>Dividend per Share</t>
  </si>
  <si>
    <t>Net Financial Debt</t>
  </si>
  <si>
    <t>Assumed spending on spectrum</t>
  </si>
  <si>
    <t>Adj. D&amp;A</t>
  </si>
  <si>
    <t>Adj. Group EBIT</t>
  </si>
  <si>
    <t>Net income adjusted (after minorities)</t>
  </si>
  <si>
    <t>Net Income reported (after minorities)</t>
  </si>
  <si>
    <t>Q2</t>
  </si>
  <si>
    <t>FY    20</t>
  </si>
  <si>
    <t>FY    21</t>
  </si>
  <si>
    <t>FY    22</t>
  </si>
  <si>
    <t>FY    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</si>
</sst>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4" x14ac:knownFonts="1">
    <font>
      <sz val="10"/>
      <name val="Arial"/>
      <family val="2"/>
    </font>
    <font>
      <sz val="10"/>
      <name val="Arial"/>
      <family val="2"/>
    </font>
    <font>
      <b/>
      <sz val="11"/>
      <name val="Arial"/>
      <family val="2"/>
    </font>
    <font>
      <b/>
      <sz val="12"/>
      <name val="Arial"/>
      <family val="2"/>
    </font>
    <font>
      <b/>
      <sz val="13"/>
      <name val="Arial"/>
      <family val="2"/>
    </font>
    <font>
      <sz val="12"/>
      <name val="Arial"/>
      <family val="2"/>
    </font>
    <font>
      <b/>
      <sz val="12"/>
      <color indexed="8"/>
      <name val="Arial"/>
      <family val="2"/>
    </font>
    <font>
      <b/>
      <sz val="10"/>
      <color indexed="8"/>
      <name val="Arial"/>
      <family val="2"/>
    </font>
    <font>
      <b/>
      <sz val="14"/>
      <name val="Arial"/>
      <family val="2"/>
    </font>
    <font>
      <b/>
      <sz val="10"/>
      <name val="Arial"/>
      <family val="2"/>
    </font>
    <font>
      <sz val="10"/>
      <color indexed="8"/>
      <name val="MS Sans Serif"/>
      <family val="2"/>
    </font>
    <font>
      <b/>
      <sz val="30"/>
      <color theme="0"/>
      <name val="Arial"/>
      <family val="2"/>
    </font>
    <font>
      <b/>
      <sz val="10"/>
      <color theme="0"/>
      <name val="Arial"/>
      <family val="2"/>
    </font>
    <font>
      <b/>
      <sz val="14"/>
      <color theme="0"/>
      <name val="Arial"/>
      <family val="2"/>
    </font>
  </fonts>
  <fills count="12">
    <fill>
      <patternFill patternType="none"/>
    </fill>
    <fill>
      <patternFill patternType="gray125"/>
    </fill>
    <fill>
      <patternFill patternType="solid">
        <fgColor rgb="FFFFFF00"/>
        <bgColor indexed="64"/>
      </patternFill>
    </fill>
    <fill>
      <patternFill patternType="solid">
        <fgColor theme="8" tint="0.39997558519241921"/>
        <bgColor indexed="64"/>
      </patternFill>
    </fill>
    <fill>
      <patternFill patternType="solid">
        <fgColor rgb="FFE20074"/>
        <bgColor indexed="64"/>
      </patternFill>
    </fill>
    <fill>
      <patternFill patternType="solid">
        <fgColor indexed="44"/>
        <bgColor indexed="64"/>
      </patternFill>
    </fill>
    <fill>
      <patternFill patternType="solid">
        <fgColor indexed="41"/>
        <bgColor indexed="64"/>
      </patternFill>
    </fill>
    <fill>
      <patternFill patternType="solid">
        <fgColor indexed="22"/>
        <bgColor indexed="64"/>
      </patternFill>
    </fill>
    <fill>
      <patternFill patternType="solid">
        <fgColor rgb="FF99CCFF"/>
        <bgColor indexed="64"/>
      </patternFill>
    </fill>
    <fill>
      <patternFill patternType="solid">
        <fgColor rgb="FFC0C0C0"/>
        <bgColor indexed="64"/>
      </patternFill>
    </fill>
    <fill>
      <patternFill patternType="solid">
        <fgColor theme="0"/>
        <bgColor indexed="64"/>
      </patternFill>
    </fill>
    <fill>
      <patternFill patternType="solid">
        <fgColor indexed="13"/>
        <bgColor indexed="64"/>
      </patternFill>
    </fill>
  </fills>
  <borders count="22">
    <border>
      <left/>
      <right/>
      <top/>
      <bottom/>
      <diagonal/>
    </border>
    <border>
      <left style="thick">
        <color indexed="64"/>
      </left>
      <right/>
      <top style="thick">
        <color indexed="64"/>
      </top>
      <bottom/>
      <diagonal/>
    </border>
    <border>
      <left/>
      <right/>
      <top style="thick">
        <color indexed="64"/>
      </top>
      <bottom/>
      <diagonal/>
    </border>
    <border>
      <left/>
      <right style="thick">
        <color indexed="64"/>
      </right>
      <top style="thick">
        <color indexed="64"/>
      </top>
      <bottom/>
      <diagonal/>
    </border>
    <border>
      <left style="thick">
        <color indexed="64"/>
      </left>
      <right/>
      <top/>
      <bottom/>
      <diagonal/>
    </border>
    <border>
      <left/>
      <right style="thick">
        <color indexed="64"/>
      </right>
      <top/>
      <bottom/>
      <diagonal/>
    </border>
    <border>
      <left style="thick">
        <color indexed="64"/>
      </left>
      <right/>
      <top/>
      <bottom style="thick">
        <color indexed="64"/>
      </bottom>
      <diagonal/>
    </border>
    <border>
      <left style="thin">
        <color indexed="64"/>
      </left>
      <right/>
      <top style="thick">
        <color indexed="64"/>
      </top>
      <bottom/>
      <diagonal/>
    </border>
    <border>
      <left style="thick">
        <color indexed="64"/>
      </left>
      <right style="thick">
        <color indexed="64"/>
      </right>
      <top style="thick">
        <color indexed="64"/>
      </top>
      <bottom/>
      <diagonal/>
    </border>
    <border>
      <left style="thin">
        <color indexed="64"/>
      </left>
      <right/>
      <top/>
      <bottom/>
      <diagonal/>
    </border>
    <border>
      <left/>
      <right style="thin">
        <color indexed="64"/>
      </right>
      <top/>
      <bottom/>
      <diagonal/>
    </border>
    <border>
      <left style="thick">
        <color indexed="64"/>
      </left>
      <right style="thick">
        <color indexed="64"/>
      </right>
      <top/>
      <bottom/>
      <diagonal/>
    </border>
    <border>
      <left style="thick">
        <color indexed="64"/>
      </left>
      <right style="thin">
        <color indexed="64"/>
      </right>
      <top/>
      <bottom/>
      <diagonal/>
    </border>
    <border>
      <left style="thick">
        <color indexed="64"/>
      </left>
      <right style="thin">
        <color indexed="64"/>
      </right>
      <top/>
      <bottom style="medium">
        <color indexed="64"/>
      </bottom>
      <diagonal/>
    </border>
    <border>
      <left style="thin">
        <color indexed="64"/>
      </left>
      <right/>
      <top/>
      <bottom style="medium">
        <color indexed="64"/>
      </bottom>
      <diagonal/>
    </border>
    <border>
      <left/>
      <right/>
      <top/>
      <bottom style="medium">
        <color auto="1"/>
      </bottom>
      <diagonal/>
    </border>
    <border>
      <left/>
      <right style="thin">
        <color indexed="64"/>
      </right>
      <top/>
      <bottom style="medium">
        <color auto="1"/>
      </bottom>
      <diagonal/>
    </border>
    <border>
      <left/>
      <right style="thick">
        <color indexed="64"/>
      </right>
      <top/>
      <bottom style="medium">
        <color auto="1"/>
      </bottom>
      <diagonal/>
    </border>
    <border>
      <left style="thin">
        <color indexed="64"/>
      </left>
      <right/>
      <top/>
      <bottom style="thick">
        <color indexed="64"/>
      </bottom>
      <diagonal/>
    </border>
    <border>
      <left/>
      <right/>
      <top/>
      <bottom style="thick">
        <color indexed="64"/>
      </bottom>
      <diagonal/>
    </border>
    <border>
      <left/>
      <right style="thin">
        <color indexed="64"/>
      </right>
      <top/>
      <bottom style="thick">
        <color indexed="64"/>
      </bottom>
      <diagonal/>
    </border>
    <border>
      <left/>
      <right style="thick">
        <color indexed="64"/>
      </right>
      <top/>
      <bottom style="thick">
        <color indexed="64"/>
      </bottom>
      <diagonal/>
    </border>
  </borders>
  <cellStyleXfs count="4">
    <xf numFmtId="0" fontId="0" fillId="0" borderId="0"/>
    <xf numFmtId="0" fontId="1" fillId="0" borderId="0"/>
    <xf numFmtId="9" fontId="1" fillId="0" borderId="0" applyFont="0" applyFill="0" applyBorder="0" applyAlignment="0" applyProtection="0"/>
    <xf numFmtId="0" fontId="10" fillId="0" borderId="0" applyNumberFormat="0" applyFont="0" applyFill="0" applyBorder="0" applyAlignment="0" applyProtection="0"/>
  </cellStyleXfs>
  <cellXfs count="175">
    <xf numFmtId="0" fontId="0" fillId="0" borderId="0" xfId="0"/>
    <xf numFmtId="0" fontId="1" fillId="0" borderId="1" xfId="1" applyFont="1" applyFill="1" applyBorder="1"/>
    <xf numFmtId="1" fontId="2" fillId="0" borderId="2" xfId="1" applyNumberFormat="1" applyFont="1" applyFill="1" applyBorder="1" applyAlignment="1">
      <alignment horizontal="right"/>
    </xf>
    <xf numFmtId="1" fontId="1" fillId="0" borderId="2" xfId="1" applyNumberFormat="1" applyFont="1" applyFill="1" applyBorder="1"/>
    <xf numFmtId="0" fontId="1" fillId="0" borderId="2" xfId="1" applyFont="1" applyFill="1" applyBorder="1"/>
    <xf numFmtId="164" fontId="1" fillId="0" borderId="2" xfId="1" applyNumberFormat="1" applyFont="1" applyFill="1" applyBorder="1"/>
    <xf numFmtId="164" fontId="1" fillId="2" borderId="2" xfId="1" applyNumberFormat="1" applyFont="1" applyFill="1" applyBorder="1"/>
    <xf numFmtId="164" fontId="1" fillId="3" borderId="2" xfId="1" applyNumberFormat="1" applyFont="1" applyFill="1" applyBorder="1"/>
    <xf numFmtId="0" fontId="1" fillId="0" borderId="3" xfId="1" applyFont="1" applyFill="1" applyBorder="1"/>
    <xf numFmtId="0" fontId="1" fillId="0" borderId="0" xfId="1" applyFont="1" applyFill="1" applyBorder="1"/>
    <xf numFmtId="0" fontId="3" fillId="0" borderId="1" xfId="1" applyFont="1" applyFill="1" applyBorder="1"/>
    <xf numFmtId="1" fontId="4" fillId="0" borderId="2" xfId="1" applyNumberFormat="1" applyFont="1" applyFill="1" applyBorder="1" applyAlignment="1">
      <alignment horizontal="right"/>
    </xf>
    <xf numFmtId="0" fontId="3" fillId="0" borderId="3" xfId="1" applyFont="1" applyFill="1" applyBorder="1"/>
    <xf numFmtId="0" fontId="1" fillId="0" borderId="0" xfId="1" applyFont="1" applyBorder="1"/>
    <xf numFmtId="0" fontId="5" fillId="0" borderId="4" xfId="1" applyFont="1" applyFill="1" applyBorder="1"/>
    <xf numFmtId="1" fontId="4" fillId="0" borderId="0" xfId="1" applyNumberFormat="1" applyFont="1" applyFill="1" applyBorder="1" applyAlignment="1">
      <alignment horizontal="right"/>
    </xf>
    <xf numFmtId="1" fontId="1" fillId="0" borderId="0" xfId="1" applyNumberFormat="1" applyFont="1" applyFill="1" applyBorder="1"/>
    <xf numFmtId="164" fontId="1" fillId="0" borderId="0" xfId="1" applyNumberFormat="1" applyFont="1" applyFill="1" applyBorder="1"/>
    <xf numFmtId="0" fontId="1" fillId="0" borderId="5" xfId="1" applyFont="1" applyFill="1" applyBorder="1"/>
    <xf numFmtId="0" fontId="5" fillId="0" borderId="5" xfId="1" applyFont="1" applyFill="1" applyBorder="1"/>
    <xf numFmtId="1" fontId="4" fillId="0" borderId="0" xfId="1" applyNumberFormat="1" applyFont="1" applyFill="1" applyBorder="1" applyAlignment="1">
      <alignment horizontal="right" wrapText="1"/>
    </xf>
    <xf numFmtId="0" fontId="5" fillId="0" borderId="4" xfId="1" applyFont="1" applyBorder="1"/>
    <xf numFmtId="0" fontId="5" fillId="0" borderId="5" xfId="1" applyFont="1" applyBorder="1"/>
    <xf numFmtId="0" fontId="3" fillId="0" borderId="4" xfId="1" applyFont="1" applyFill="1" applyBorder="1"/>
    <xf numFmtId="0" fontId="3" fillId="0" borderId="5" xfId="1" applyFont="1" applyFill="1" applyBorder="1"/>
    <xf numFmtId="0" fontId="0" fillId="0" borderId="4" xfId="0" applyBorder="1" applyAlignment="1">
      <alignment vertical="center"/>
    </xf>
    <xf numFmtId="0" fontId="5" fillId="0" borderId="6" xfId="1" applyFont="1" applyBorder="1"/>
    <xf numFmtId="0" fontId="6" fillId="4" borderId="1" xfId="1" applyFont="1" applyFill="1" applyBorder="1" applyAlignment="1">
      <alignment horizontal="right" vertical="center" wrapText="1"/>
    </xf>
    <xf numFmtId="164" fontId="8" fillId="4" borderId="2" xfId="1" applyNumberFormat="1" applyFont="1" applyFill="1" applyBorder="1" applyAlignment="1">
      <alignment horizontal="right" wrapText="1"/>
    </xf>
    <xf numFmtId="0" fontId="6" fillId="4" borderId="8" xfId="1" applyFont="1" applyFill="1" applyBorder="1" applyAlignment="1">
      <alignment horizontal="right" vertical="center" wrapText="1"/>
    </xf>
    <xf numFmtId="0" fontId="7" fillId="0" borderId="0" xfId="1" applyFont="1" applyFill="1" applyBorder="1" applyAlignment="1">
      <alignment horizontal="right"/>
    </xf>
    <xf numFmtId="0" fontId="7" fillId="5" borderId="0" xfId="1" applyFont="1" applyFill="1" applyAlignment="1">
      <alignment horizontal="right"/>
    </xf>
    <xf numFmtId="0" fontId="9" fillId="6" borderId="4" xfId="1" applyFont="1" applyFill="1" applyBorder="1" applyAlignment="1">
      <alignment horizontal="left"/>
    </xf>
    <xf numFmtId="3" fontId="2" fillId="7" borderId="9" xfId="1" applyNumberFormat="1" applyFont="1" applyFill="1" applyBorder="1" applyAlignment="1">
      <alignment horizontal="right"/>
    </xf>
    <xf numFmtId="3" fontId="1" fillId="6" borderId="0" xfId="1" applyNumberFormat="1" applyFont="1" applyFill="1" applyBorder="1" applyAlignment="1">
      <alignment horizontal="right"/>
    </xf>
    <xf numFmtId="1" fontId="1" fillId="6" borderId="0" xfId="1" applyNumberFormat="1" applyFont="1" applyFill="1" applyBorder="1" applyAlignment="1">
      <alignment horizontal="right"/>
    </xf>
    <xf numFmtId="3" fontId="1" fillId="6" borderId="10" xfId="2" applyNumberFormat="1" applyFont="1" applyFill="1" applyBorder="1" applyAlignment="1">
      <alignment horizontal="right"/>
    </xf>
    <xf numFmtId="3" fontId="1" fillId="6" borderId="0" xfId="2" applyNumberFormat="1" applyFont="1" applyFill="1" applyBorder="1" applyAlignment="1">
      <alignment horizontal="right"/>
    </xf>
    <xf numFmtId="164" fontId="1" fillId="2" borderId="5" xfId="2" applyNumberFormat="1" applyFont="1" applyFill="1" applyBorder="1" applyAlignment="1">
      <alignment horizontal="right"/>
    </xf>
    <xf numFmtId="164" fontId="1" fillId="3" borderId="0" xfId="2" applyNumberFormat="1" applyFont="1" applyFill="1" applyBorder="1" applyAlignment="1">
      <alignment horizontal="right"/>
    </xf>
    <xf numFmtId="0" fontId="9" fillId="6" borderId="11" xfId="1" applyFont="1" applyFill="1" applyBorder="1" applyAlignment="1">
      <alignment horizontal="left"/>
    </xf>
    <xf numFmtId="0" fontId="1" fillId="0" borderId="0" xfId="1" applyFont="1"/>
    <xf numFmtId="0" fontId="1" fillId="0" borderId="4" xfId="1" applyFont="1" applyFill="1" applyBorder="1" applyAlignment="1">
      <alignment horizontal="left" indent="1"/>
    </xf>
    <xf numFmtId="3" fontId="1" fillId="0" borderId="0" xfId="1" applyNumberFormat="1" applyFont="1" applyBorder="1" applyAlignment="1">
      <alignment horizontal="right"/>
    </xf>
    <xf numFmtId="1" fontId="1" fillId="0" borderId="0" xfId="1" applyNumberFormat="1" applyFont="1" applyBorder="1" applyAlignment="1">
      <alignment horizontal="right"/>
    </xf>
    <xf numFmtId="3" fontId="1" fillId="0" borderId="10" xfId="2" applyNumberFormat="1" applyFont="1" applyBorder="1" applyAlignment="1">
      <alignment horizontal="right"/>
    </xf>
    <xf numFmtId="3" fontId="1" fillId="0" borderId="0" xfId="2" applyNumberFormat="1" applyFont="1" applyBorder="1" applyAlignment="1">
      <alignment horizontal="right"/>
    </xf>
    <xf numFmtId="0" fontId="1" fillId="0" borderId="11" xfId="1" applyFont="1" applyFill="1" applyBorder="1" applyAlignment="1">
      <alignment horizontal="left" indent="1"/>
    </xf>
    <xf numFmtId="164" fontId="1" fillId="0" borderId="4" xfId="2" applyNumberFormat="1" applyFont="1" applyFill="1" applyBorder="1" applyAlignment="1">
      <alignment horizontal="left" indent="1"/>
    </xf>
    <xf numFmtId="164" fontId="2" fillId="7" borderId="9" xfId="2" applyNumberFormat="1" applyFont="1" applyFill="1" applyBorder="1" applyAlignment="1">
      <alignment horizontal="right"/>
    </xf>
    <xf numFmtId="10" fontId="1" fillId="0" borderId="0" xfId="1" applyNumberFormat="1" applyFont="1" applyBorder="1" applyAlignment="1">
      <alignment horizontal="right"/>
    </xf>
    <xf numFmtId="164" fontId="1" fillId="0" borderId="0" xfId="2" applyNumberFormat="1" applyFont="1" applyBorder="1" applyAlignment="1">
      <alignment horizontal="right"/>
    </xf>
    <xf numFmtId="0" fontId="1" fillId="0" borderId="0" xfId="2" applyNumberFormat="1" applyFont="1" applyBorder="1" applyAlignment="1">
      <alignment horizontal="right"/>
    </xf>
    <xf numFmtId="164" fontId="1" fillId="0" borderId="10" xfId="2" applyNumberFormat="1" applyFont="1" applyBorder="1" applyAlignment="1">
      <alignment horizontal="right"/>
    </xf>
    <xf numFmtId="164" fontId="1" fillId="0" borderId="11" xfId="2" applyNumberFormat="1" applyFont="1" applyFill="1" applyBorder="1" applyAlignment="1">
      <alignment horizontal="left" indent="1"/>
    </xf>
    <xf numFmtId="164" fontId="1" fillId="0" borderId="0" xfId="2" applyNumberFormat="1" applyFont="1" applyFill="1" applyBorder="1"/>
    <xf numFmtId="164" fontId="1" fillId="0" borderId="0" xfId="2" applyNumberFormat="1" applyFont="1"/>
    <xf numFmtId="2" fontId="1" fillId="6" borderId="11" xfId="1" applyNumberFormat="1" applyFont="1" applyFill="1" applyBorder="1" applyAlignment="1">
      <alignment horizontal="left" indent="1"/>
    </xf>
    <xf numFmtId="0" fontId="1" fillId="0" borderId="12" xfId="1" applyFont="1" applyFill="1" applyBorder="1" applyAlignment="1">
      <alignment horizontal="left" indent="1"/>
    </xf>
    <xf numFmtId="4" fontId="2" fillId="7" borderId="9" xfId="1" applyNumberFormat="1" applyFont="1" applyFill="1" applyBorder="1" applyAlignment="1">
      <alignment horizontal="right"/>
    </xf>
    <xf numFmtId="4" fontId="1" fillId="0" borderId="0" xfId="1" applyNumberFormat="1" applyFont="1" applyBorder="1" applyAlignment="1">
      <alignment horizontal="right"/>
    </xf>
    <xf numFmtId="4" fontId="1" fillId="0" borderId="10" xfId="2" applyNumberFormat="1" applyFont="1" applyBorder="1" applyAlignment="1">
      <alignment horizontal="right"/>
    </xf>
    <xf numFmtId="4" fontId="1" fillId="0" borderId="0" xfId="2" applyNumberFormat="1" applyFont="1" applyBorder="1" applyAlignment="1">
      <alignment horizontal="right"/>
    </xf>
    <xf numFmtId="0" fontId="1" fillId="0" borderId="5" xfId="1" applyFont="1" applyFill="1" applyBorder="1" applyAlignment="1">
      <alignment horizontal="left" indent="1"/>
    </xf>
    <xf numFmtId="0" fontId="9" fillId="6" borderId="12" xfId="1" applyFont="1" applyFill="1" applyBorder="1" applyAlignment="1">
      <alignment horizontal="left"/>
    </xf>
    <xf numFmtId="0" fontId="1" fillId="0" borderId="12" xfId="1" applyFont="1" applyBorder="1" applyAlignment="1">
      <alignment horizontal="left" indent="1"/>
    </xf>
    <xf numFmtId="0" fontId="1" fillId="0" borderId="11" xfId="1" applyFont="1" applyBorder="1" applyAlignment="1">
      <alignment horizontal="left" indent="1"/>
    </xf>
    <xf numFmtId="3" fontId="1" fillId="0" borderId="10" xfId="2" applyNumberFormat="1" applyFont="1" applyFill="1" applyBorder="1" applyAlignment="1">
      <alignment horizontal="right"/>
    </xf>
    <xf numFmtId="0" fontId="1" fillId="5" borderId="0" xfId="1" applyFont="1" applyFill="1"/>
    <xf numFmtId="0" fontId="1" fillId="0" borderId="12" xfId="1" applyFont="1" applyFill="1" applyBorder="1" applyAlignment="1">
      <alignment horizontal="left"/>
    </xf>
    <xf numFmtId="0" fontId="1" fillId="0" borderId="11" xfId="1" applyFont="1" applyFill="1" applyBorder="1" applyAlignment="1">
      <alignment horizontal="left"/>
    </xf>
    <xf numFmtId="0" fontId="9" fillId="5" borderId="12" xfId="1" applyFont="1" applyFill="1" applyBorder="1"/>
    <xf numFmtId="3" fontId="9" fillId="5" borderId="0" xfId="1" applyNumberFormat="1" applyFont="1" applyFill="1" applyBorder="1" applyAlignment="1">
      <alignment horizontal="right"/>
    </xf>
    <xf numFmtId="3" fontId="2" fillId="5" borderId="9" xfId="1" applyNumberFormat="1" applyFont="1" applyFill="1" applyBorder="1" applyAlignment="1">
      <alignment horizontal="right"/>
    </xf>
    <xf numFmtId="1" fontId="9" fillId="5" borderId="0" xfId="1" applyNumberFormat="1" applyFont="1" applyFill="1" applyBorder="1" applyAlignment="1">
      <alignment horizontal="right"/>
    </xf>
    <xf numFmtId="3" fontId="9" fillId="5" borderId="10" xfId="2" applyNumberFormat="1" applyFont="1" applyFill="1" applyBorder="1" applyAlignment="1">
      <alignment horizontal="right"/>
    </xf>
    <xf numFmtId="3" fontId="9" fillId="5" borderId="0" xfId="2" applyNumberFormat="1" applyFont="1" applyFill="1" applyBorder="1" applyAlignment="1">
      <alignment horizontal="right"/>
    </xf>
    <xf numFmtId="164" fontId="9" fillId="2" borderId="5" xfId="2" applyNumberFormat="1" applyFont="1" applyFill="1" applyBorder="1" applyAlignment="1">
      <alignment horizontal="right"/>
    </xf>
    <xf numFmtId="0" fontId="9" fillId="5" borderId="11" xfId="1" applyFont="1" applyFill="1" applyBorder="1"/>
    <xf numFmtId="0" fontId="1" fillId="0" borderId="12" xfId="1" applyFont="1" applyFill="1" applyBorder="1"/>
    <xf numFmtId="0" fontId="1" fillId="0" borderId="11" xfId="1" applyFont="1" applyFill="1" applyBorder="1"/>
    <xf numFmtId="0" fontId="9" fillId="0" borderId="12" xfId="1" applyFont="1" applyFill="1" applyBorder="1"/>
    <xf numFmtId="0" fontId="9" fillId="0" borderId="11" xfId="1" applyFont="1" applyFill="1" applyBorder="1"/>
    <xf numFmtId="0" fontId="1" fillId="0" borderId="13" xfId="1" applyFont="1" applyFill="1" applyBorder="1"/>
    <xf numFmtId="3" fontId="2" fillId="7" borderId="14" xfId="1" applyNumberFormat="1" applyFont="1" applyFill="1" applyBorder="1" applyAlignment="1">
      <alignment horizontal="right"/>
    </xf>
    <xf numFmtId="3" fontId="1" fillId="0" borderId="15" xfId="1" applyNumberFormat="1" applyFont="1" applyBorder="1" applyAlignment="1">
      <alignment horizontal="right"/>
    </xf>
    <xf numFmtId="1" fontId="1" fillId="0" borderId="15" xfId="1" applyNumberFormat="1" applyFont="1" applyBorder="1" applyAlignment="1">
      <alignment horizontal="right"/>
    </xf>
    <xf numFmtId="3" fontId="1" fillId="0" borderId="16" xfId="2" applyNumberFormat="1" applyFont="1" applyBorder="1" applyAlignment="1">
      <alignment horizontal="right"/>
    </xf>
    <xf numFmtId="3" fontId="1" fillId="0" borderId="15" xfId="2" applyNumberFormat="1" applyFont="1" applyBorder="1" applyAlignment="1">
      <alignment horizontal="right"/>
    </xf>
    <xf numFmtId="164" fontId="1" fillId="2" borderId="17" xfId="2" applyNumberFormat="1" applyFont="1" applyFill="1" applyBorder="1" applyAlignment="1">
      <alignment horizontal="right"/>
    </xf>
    <xf numFmtId="0" fontId="1" fillId="0" borderId="4" xfId="1" applyFont="1" applyFill="1" applyBorder="1"/>
    <xf numFmtId="0" fontId="9" fillId="5" borderId="4" xfId="1" applyFont="1" applyFill="1" applyBorder="1"/>
    <xf numFmtId="3" fontId="1" fillId="8" borderId="0" xfId="1" applyNumberFormat="1" applyFont="1" applyFill="1" applyBorder="1" applyAlignment="1">
      <alignment horizontal="right"/>
    </xf>
    <xf numFmtId="0" fontId="9" fillId="5" borderId="4" xfId="1" applyFont="1" applyFill="1" applyBorder="1" applyAlignment="1">
      <alignment wrapText="1"/>
    </xf>
    <xf numFmtId="0" fontId="9" fillId="5" borderId="11" xfId="1" applyFont="1" applyFill="1" applyBorder="1" applyAlignment="1">
      <alignment wrapText="1"/>
    </xf>
    <xf numFmtId="0" fontId="9" fillId="0" borderId="4" xfId="1" applyFont="1" applyFill="1" applyBorder="1"/>
    <xf numFmtId="0" fontId="1" fillId="6" borderId="0" xfId="1" applyNumberFormat="1" applyFont="1" applyFill="1" applyBorder="1" applyAlignment="1">
      <alignment horizontal="right"/>
    </xf>
    <xf numFmtId="9" fontId="2" fillId="7" borderId="9" xfId="2" applyFont="1" applyFill="1" applyBorder="1" applyAlignment="1">
      <alignment horizontal="right"/>
    </xf>
    <xf numFmtId="0" fontId="1" fillId="6" borderId="0" xfId="2" applyNumberFormat="1" applyFont="1" applyFill="1" applyBorder="1" applyAlignment="1">
      <alignment horizontal="right"/>
    </xf>
    <xf numFmtId="164" fontId="1" fillId="6" borderId="0" xfId="2" applyNumberFormat="1" applyFont="1" applyFill="1" applyBorder="1" applyAlignment="1">
      <alignment horizontal="right"/>
    </xf>
    <xf numFmtId="164" fontId="2" fillId="7" borderId="9" xfId="1" applyNumberFormat="1" applyFont="1" applyFill="1" applyBorder="1" applyAlignment="1">
      <alignment horizontal="right"/>
    </xf>
    <xf numFmtId="164" fontId="1" fillId="6" borderId="0" xfId="1" applyNumberFormat="1" applyFont="1" applyFill="1" applyBorder="1" applyAlignment="1">
      <alignment horizontal="right"/>
    </xf>
    <xf numFmtId="10" fontId="1" fillId="6" borderId="10" xfId="2" applyNumberFormat="1" applyFont="1" applyFill="1" applyBorder="1" applyAlignment="1">
      <alignment horizontal="right"/>
    </xf>
    <xf numFmtId="10" fontId="1" fillId="6" borderId="0" xfId="2" applyNumberFormat="1" applyFont="1" applyFill="1" applyBorder="1" applyAlignment="1">
      <alignment horizontal="right"/>
    </xf>
    <xf numFmtId="0" fontId="1" fillId="0" borderId="4" xfId="1" applyFont="1" applyBorder="1" applyAlignment="1">
      <alignment horizontal="left" indent="1"/>
    </xf>
    <xf numFmtId="164" fontId="1" fillId="0" borderId="0" xfId="1" applyNumberFormat="1" applyFont="1" applyBorder="1" applyAlignment="1">
      <alignment horizontal="right"/>
    </xf>
    <xf numFmtId="10" fontId="1" fillId="0" borderId="10" xfId="2" applyNumberFormat="1" applyFont="1" applyBorder="1" applyAlignment="1">
      <alignment horizontal="right"/>
    </xf>
    <xf numFmtId="164" fontId="1" fillId="0" borderId="10" xfId="1" applyNumberFormat="1" applyFont="1" applyBorder="1" applyAlignment="1">
      <alignment horizontal="right"/>
    </xf>
    <xf numFmtId="10" fontId="1" fillId="0" borderId="0" xfId="2" applyNumberFormat="1" applyFont="1" applyBorder="1" applyAlignment="1">
      <alignment horizontal="right"/>
    </xf>
    <xf numFmtId="0" fontId="9" fillId="0" borderId="4" xfId="1" applyFont="1" applyFill="1" applyBorder="1" applyAlignment="1">
      <alignment horizontal="left" indent="1"/>
    </xf>
    <xf numFmtId="0" fontId="9" fillId="0" borderId="4" xfId="3" applyFont="1" applyFill="1" applyBorder="1" applyAlignment="1">
      <alignment horizontal="left" indent="1"/>
    </xf>
    <xf numFmtId="0" fontId="9" fillId="0" borderId="4" xfId="3" applyFont="1" applyBorder="1" applyAlignment="1">
      <alignment horizontal="left" indent="1"/>
    </xf>
    <xf numFmtId="164" fontId="9" fillId="5" borderId="4" xfId="1" applyNumberFormat="1" applyFont="1" applyFill="1" applyBorder="1"/>
    <xf numFmtId="0" fontId="1" fillId="5" borderId="0" xfId="2" applyNumberFormat="1" applyFont="1" applyFill="1" applyBorder="1" applyAlignment="1">
      <alignment horizontal="right"/>
    </xf>
    <xf numFmtId="164" fontId="1" fillId="5" borderId="0" xfId="2" applyNumberFormat="1" applyFont="1" applyFill="1" applyBorder="1" applyAlignment="1">
      <alignment horizontal="right"/>
    </xf>
    <xf numFmtId="1" fontId="1" fillId="5" borderId="0" xfId="1" applyNumberFormat="1" applyFont="1" applyFill="1" applyBorder="1" applyAlignment="1">
      <alignment horizontal="right"/>
    </xf>
    <xf numFmtId="164" fontId="1" fillId="5" borderId="0" xfId="1" applyNumberFormat="1" applyFont="1" applyFill="1" applyBorder="1" applyAlignment="1">
      <alignment horizontal="right"/>
    </xf>
    <xf numFmtId="10" fontId="1" fillId="5" borderId="10" xfId="2" applyNumberFormat="1" applyFont="1" applyFill="1" applyBorder="1" applyAlignment="1">
      <alignment horizontal="right"/>
    </xf>
    <xf numFmtId="164" fontId="1" fillId="5" borderId="10" xfId="2" applyNumberFormat="1" applyFont="1" applyFill="1" applyBorder="1" applyAlignment="1">
      <alignment horizontal="right"/>
    </xf>
    <xf numFmtId="10" fontId="1" fillId="5" borderId="0" xfId="2" applyNumberFormat="1" applyFont="1" applyFill="1" applyBorder="1" applyAlignment="1">
      <alignment horizontal="right"/>
    </xf>
    <xf numFmtId="0" fontId="1" fillId="0" borderId="4" xfId="1" applyFont="1" applyFill="1" applyBorder="1" applyAlignment="1">
      <alignment horizontal="left"/>
    </xf>
    <xf numFmtId="3" fontId="1" fillId="0" borderId="0" xfId="1" applyNumberFormat="1" applyFont="1" applyFill="1" applyBorder="1"/>
    <xf numFmtId="3" fontId="1" fillId="0" borderId="0" xfId="1" applyNumberFormat="1" applyFont="1"/>
    <xf numFmtId="3" fontId="1" fillId="5" borderId="0" xfId="2" applyNumberFormat="1" applyFont="1" applyFill="1" applyBorder="1" applyAlignment="1">
      <alignment horizontal="right"/>
    </xf>
    <xf numFmtId="3" fontId="1" fillId="5" borderId="0" xfId="1" applyNumberFormat="1" applyFont="1" applyFill="1" applyBorder="1" applyAlignment="1">
      <alignment horizontal="right"/>
    </xf>
    <xf numFmtId="3" fontId="1" fillId="5" borderId="10" xfId="2" applyNumberFormat="1" applyFont="1" applyFill="1" applyBorder="1" applyAlignment="1">
      <alignment horizontal="right"/>
    </xf>
    <xf numFmtId="3" fontId="2" fillId="9" borderId="9" xfId="1" applyNumberFormat="1" applyFont="1" applyFill="1" applyBorder="1" applyAlignment="1">
      <alignment horizontal="right"/>
    </xf>
    <xf numFmtId="3" fontId="1" fillId="5" borderId="10" xfId="1" applyNumberFormat="1" applyFont="1" applyFill="1" applyBorder="1" applyAlignment="1">
      <alignment horizontal="right"/>
    </xf>
    <xf numFmtId="0" fontId="9" fillId="0" borderId="4" xfId="1" applyFont="1" applyFill="1" applyBorder="1" applyAlignment="1">
      <alignment wrapText="1"/>
    </xf>
    <xf numFmtId="3" fontId="1" fillId="10" borderId="0" xfId="1" applyNumberFormat="1" applyFont="1" applyFill="1" applyBorder="1" applyAlignment="1">
      <alignment horizontal="right"/>
    </xf>
    <xf numFmtId="9" fontId="1" fillId="0" borderId="0" xfId="2" applyFont="1" applyFill="1" applyBorder="1"/>
    <xf numFmtId="2" fontId="1" fillId="0" borderId="0" xfId="1" applyNumberFormat="1" applyFont="1" applyFill="1" applyBorder="1"/>
    <xf numFmtId="2" fontId="1" fillId="0" borderId="0" xfId="1" applyNumberFormat="1" applyFont="1"/>
    <xf numFmtId="2" fontId="9" fillId="0" borderId="4" xfId="1" applyNumberFormat="1" applyFont="1" applyFill="1" applyBorder="1"/>
    <xf numFmtId="4" fontId="1" fillId="10" borderId="0" xfId="1" applyNumberFormat="1" applyFont="1" applyFill="1" applyBorder="1" applyAlignment="1">
      <alignment horizontal="right"/>
    </xf>
    <xf numFmtId="4" fontId="2" fillId="9" borderId="9" xfId="1" applyNumberFormat="1" applyFont="1" applyFill="1" applyBorder="1" applyAlignment="1">
      <alignment horizontal="right"/>
    </xf>
    <xf numFmtId="4" fontId="1" fillId="0" borderId="10" xfId="1" applyNumberFormat="1" applyFont="1" applyBorder="1" applyAlignment="1">
      <alignment horizontal="right"/>
    </xf>
    <xf numFmtId="3" fontId="9" fillId="5" borderId="4" xfId="1" applyNumberFormat="1" applyFont="1" applyFill="1" applyBorder="1"/>
    <xf numFmtId="0" fontId="9" fillId="5" borderId="6" xfId="1" applyFont="1" applyFill="1" applyBorder="1"/>
    <xf numFmtId="3" fontId="2" fillId="7" borderId="18" xfId="1" applyNumberFormat="1" applyFont="1" applyFill="1" applyBorder="1" applyAlignment="1">
      <alignment horizontal="right"/>
    </xf>
    <xf numFmtId="3" fontId="1" fillId="5" borderId="19" xfId="1" applyNumberFormat="1" applyFont="1" applyFill="1" applyBorder="1" applyAlignment="1">
      <alignment horizontal="right"/>
    </xf>
    <xf numFmtId="3" fontId="2" fillId="9" borderId="18" xfId="1" applyNumberFormat="1" applyFont="1" applyFill="1" applyBorder="1" applyAlignment="1">
      <alignment horizontal="right"/>
    </xf>
    <xf numFmtId="1" fontId="1" fillId="5" borderId="19" xfId="1" applyNumberFormat="1" applyFont="1" applyFill="1" applyBorder="1" applyAlignment="1">
      <alignment horizontal="right"/>
    </xf>
    <xf numFmtId="3" fontId="1" fillId="5" borderId="20" xfId="2" applyNumberFormat="1" applyFont="1" applyFill="1" applyBorder="1" applyAlignment="1">
      <alignment horizontal="right"/>
    </xf>
    <xf numFmtId="3" fontId="1" fillId="5" borderId="20" xfId="1" applyNumberFormat="1" applyFont="1" applyFill="1" applyBorder="1" applyAlignment="1">
      <alignment horizontal="right"/>
    </xf>
    <xf numFmtId="3" fontId="1" fillId="5" borderId="19" xfId="2" applyNumberFormat="1" applyFont="1" applyFill="1" applyBorder="1" applyAlignment="1">
      <alignment horizontal="right"/>
    </xf>
    <xf numFmtId="164" fontId="1" fillId="2" borderId="21" xfId="2" applyNumberFormat="1" applyFont="1" applyFill="1" applyBorder="1" applyAlignment="1">
      <alignment horizontal="right"/>
    </xf>
    <xf numFmtId="164" fontId="1" fillId="3" borderId="0" xfId="1" applyNumberFormat="1" applyFont="1" applyFill="1" applyBorder="1"/>
    <xf numFmtId="0" fontId="1" fillId="0" borderId="6" xfId="1" applyFont="1" applyFill="1" applyBorder="1"/>
    <xf numFmtId="1" fontId="4" fillId="0" borderId="19" xfId="1" applyNumberFormat="1" applyFont="1" applyFill="1" applyBorder="1" applyAlignment="1">
      <alignment horizontal="right"/>
    </xf>
    <xf numFmtId="1" fontId="1" fillId="0" borderId="19" xfId="1" applyNumberFormat="1" applyFont="1" applyFill="1" applyBorder="1"/>
    <xf numFmtId="0" fontId="1" fillId="0" borderId="19" xfId="1" applyFont="1" applyFill="1" applyBorder="1"/>
    <xf numFmtId="164" fontId="1" fillId="0" borderId="19" xfId="1" applyNumberFormat="1" applyFont="1" applyFill="1" applyBorder="1"/>
    <xf numFmtId="164" fontId="1" fillId="0" borderId="21" xfId="1" applyNumberFormat="1" applyFont="1" applyFill="1" applyBorder="1"/>
    <xf numFmtId="0" fontId="1" fillId="0" borderId="21" xfId="1" applyFont="1" applyFill="1" applyBorder="1"/>
    <xf numFmtId="0" fontId="1" fillId="0" borderId="11" xfId="1" applyFont="1" applyBorder="1"/>
    <xf numFmtId="1" fontId="2" fillId="11" borderId="0" xfId="1" applyNumberFormat="1" applyFont="1" applyFill="1" applyBorder="1" applyAlignment="1">
      <alignment horizontal="right"/>
    </xf>
    <xf numFmtId="1" fontId="1" fillId="0" borderId="0" xfId="1" applyNumberFormat="1" applyFont="1" applyBorder="1"/>
    <xf numFmtId="164" fontId="1" fillId="0" borderId="0" xfId="1" applyNumberFormat="1" applyFont="1" applyBorder="1"/>
    <xf numFmtId="1" fontId="2" fillId="11" borderId="4" xfId="1" applyNumberFormat="1" applyFont="1" applyFill="1" applyBorder="1" applyAlignment="1">
      <alignment horizontal="right"/>
    </xf>
    <xf numFmtId="164" fontId="1" fillId="2" borderId="0" xfId="1" applyNumberFormat="1" applyFont="1" applyFill="1" applyBorder="1"/>
    <xf numFmtId="0" fontId="9" fillId="0" borderId="11" xfId="1" applyFont="1" applyFill="1" applyBorder="1" applyAlignment="1">
      <alignment horizontal="left" indent="1"/>
    </xf>
    <xf numFmtId="0" fontId="9" fillId="0" borderId="11" xfId="3" applyFont="1" applyFill="1" applyBorder="1" applyAlignment="1">
      <alignment horizontal="left" indent="1"/>
    </xf>
    <xf numFmtId="0" fontId="9" fillId="0" borderId="11" xfId="3" applyFont="1" applyBorder="1" applyAlignment="1">
      <alignment horizontal="left" indent="1"/>
    </xf>
    <xf numFmtId="164" fontId="2" fillId="5" borderId="9" xfId="1" applyNumberFormat="1" applyFont="1" applyFill="1" applyBorder="1" applyAlignment="1">
      <alignment horizontal="right"/>
    </xf>
    <xf numFmtId="164" fontId="9" fillId="5" borderId="11" xfId="1" applyNumberFormat="1" applyFont="1" applyFill="1" applyBorder="1"/>
    <xf numFmtId="0" fontId="9" fillId="0" borderId="11" xfId="1" applyFont="1" applyFill="1" applyBorder="1" applyAlignment="1">
      <alignment wrapText="1"/>
    </xf>
    <xf numFmtId="2" fontId="9" fillId="0" borderId="11" xfId="1" applyNumberFormat="1" applyFont="1" applyFill="1" applyBorder="1"/>
    <xf numFmtId="3" fontId="9" fillId="5" borderId="11" xfId="1" applyNumberFormat="1" applyFont="1" applyFill="1" applyBorder="1"/>
    <xf numFmtId="3" fontId="2" fillId="5" borderId="18" xfId="1" applyNumberFormat="1" applyFont="1" applyFill="1" applyBorder="1" applyAlignment="1">
      <alignment horizontal="right"/>
    </xf>
    <xf numFmtId="3" fontId="11" fillId="4" borderId="7" xfId="1" applyNumberFormat="1" applyFont="1" applyFill="1" applyBorder="1" applyAlignment="1">
      <alignment horizontal="center" wrapText="1"/>
    </xf>
    <xf numFmtId="1" fontId="12" fillId="4" borderId="2" xfId="1" applyNumberFormat="1" applyFont="1" applyFill="1" applyBorder="1" applyAlignment="1">
      <alignment horizontal="right" textRotation="90"/>
    </xf>
    <xf numFmtId="0" fontId="12" fillId="4" borderId="2" xfId="1" applyFont="1" applyFill="1" applyBorder="1" applyAlignment="1">
      <alignment horizontal="right"/>
    </xf>
    <xf numFmtId="164" fontId="12" fillId="4" borderId="2" xfId="1" applyNumberFormat="1" applyFont="1" applyFill="1" applyBorder="1" applyAlignment="1">
      <alignment horizontal="right"/>
    </xf>
    <xf numFmtId="164" fontId="13" fillId="4" borderId="3" xfId="1" applyNumberFormat="1" applyFont="1" applyFill="1" applyBorder="1" applyAlignment="1">
      <alignment horizontal="right" wrapText="1"/>
    </xf>
  </cellXfs>
  <cellStyles count="4">
    <cellStyle name="%" xfId="3" xr:uid="{C5C0D0E4-9CE0-4414-BEF7-8D85C88B864C}"/>
    <cellStyle name="Prozent 2" xfId="2" xr:uid="{A171C48F-8F22-4498-A3D7-7AA258E3B6C6}"/>
    <cellStyle name="Standard" xfId="0" builtinId="0"/>
    <cellStyle name="Standard_consensus_1 2 2" xfId="1" xr:uid="{894EB20F-BDDA-42E1-A7D0-2A59067F13D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externalLink" Target="externalLinks/externalLink2.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externalLink" Target="externalLinks/externalLink4.xml"/><Relationship Id="rId10" Type="http://schemas.openxmlformats.org/officeDocument/2006/relationships/customXml" Target="../customXml/item1.xml"/><Relationship Id="rId4" Type="http://schemas.openxmlformats.org/officeDocument/2006/relationships/externalLink" Target="externalLinks/externalLink3.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33</xdr:col>
      <xdr:colOff>435428</xdr:colOff>
      <xdr:row>11</xdr:row>
      <xdr:rowOff>95250</xdr:rowOff>
    </xdr:from>
    <xdr:to>
      <xdr:col>33</xdr:col>
      <xdr:colOff>2228850</xdr:colOff>
      <xdr:row>11</xdr:row>
      <xdr:rowOff>952500</xdr:rowOff>
    </xdr:to>
    <xdr:pic>
      <xdr:nvPicPr>
        <xdr:cNvPr id="2" name="Grafik 1" descr="Logo weiss.png">
          <a:extLst>
            <a:ext uri="{FF2B5EF4-FFF2-40B4-BE49-F238E27FC236}">
              <a16:creationId xmlns:a16="http://schemas.microsoft.com/office/drawing/2014/main" id="{AC2EED66-C71D-44D0-B30E-89D604F52AAF}"/>
            </a:ext>
          </a:extLst>
        </xdr:cNvPr>
        <xdr:cNvPicPr>
          <a:picLocks noChangeAspect="1"/>
        </xdr:cNvPicPr>
      </xdr:nvPicPr>
      <xdr:blipFill>
        <a:blip xmlns:r="http://schemas.openxmlformats.org/officeDocument/2006/relationships" r:embed="rId1" cstate="print"/>
        <a:stretch>
          <a:fillRect/>
        </a:stretch>
      </xdr:blipFill>
      <xdr:spPr>
        <a:xfrm>
          <a:off x="21257078" y="2209800"/>
          <a:ext cx="1793422" cy="857250"/>
        </a:xfrm>
        <a:prstGeom prst="rect">
          <a:avLst/>
        </a:prstGeom>
      </xdr:spPr>
    </xdr:pic>
    <xdr:clientData/>
  </xdr:twoCellAnchor>
  <xdr:twoCellAnchor editAs="oneCell">
    <xdr:from>
      <xdr:col>0</xdr:col>
      <xdr:colOff>439511</xdr:colOff>
      <xdr:row>11</xdr:row>
      <xdr:rowOff>131082</xdr:rowOff>
    </xdr:from>
    <xdr:to>
      <xdr:col>0</xdr:col>
      <xdr:colOff>2232933</xdr:colOff>
      <xdr:row>11</xdr:row>
      <xdr:rowOff>988332</xdr:rowOff>
    </xdr:to>
    <xdr:pic>
      <xdr:nvPicPr>
        <xdr:cNvPr id="3" name="Grafik 2" descr="Logo weiss.png">
          <a:extLst>
            <a:ext uri="{FF2B5EF4-FFF2-40B4-BE49-F238E27FC236}">
              <a16:creationId xmlns:a16="http://schemas.microsoft.com/office/drawing/2014/main" id="{F10FBB53-B108-405B-8430-A89247AF32F4}"/>
            </a:ext>
          </a:extLst>
        </xdr:cNvPr>
        <xdr:cNvPicPr>
          <a:picLocks noChangeAspect="1"/>
        </xdr:cNvPicPr>
      </xdr:nvPicPr>
      <xdr:blipFill>
        <a:blip xmlns:r="http://schemas.openxmlformats.org/officeDocument/2006/relationships" r:embed="rId1" cstate="print"/>
        <a:stretch>
          <a:fillRect/>
        </a:stretch>
      </xdr:blipFill>
      <xdr:spPr>
        <a:xfrm>
          <a:off x="439511" y="2245632"/>
          <a:ext cx="1793422" cy="85725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iresln01s\res2\Telecoms\MODELS\UK\CWC\CWC_v6.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iresln01s\res2\Telecoms\MODELS\GERMANY\Deutsche%20Telekom\Model\D297wip.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sdr.telekom.de/2013/11_DT_Results/Q4/12_Consensus/Consensus%20Master%20Q2-13%20(INTERNAL)%20POST%20FEEDBACK%20-%20Kopie.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29072019_Consensus_postfeedback.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alf yrs"/>
      <sheetName val="Financials"/>
      <sheetName val="Cable"/>
      <sheetName val="Corp"/>
      <sheetName val="Rev&amp;CoGS"/>
      <sheetName val="Costs"/>
      <sheetName val="Bal Sheet"/>
      <sheetName val="DCF"/>
      <sheetName val="Tables"/>
      <sheetName val="UPDATE"/>
      <sheetName val="Template"/>
      <sheetName val="Macro1"/>
      <sheetName val="Vod-ATI"/>
      <sheetName val="VodUK"/>
      <sheetName val="BT"/>
      <sheetName val="TD"/>
      <sheetName val="KPN"/>
      <sheetName val="PT"/>
      <sheetName val="TI"/>
      <sheetName val="TIM"/>
      <sheetName val="D2 DCF"/>
      <sheetName val="Rev_CoGS"/>
      <sheetName val="Assumptions"/>
      <sheetName val="Outpu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UPDATE"/>
      <sheetName val="New Entrants Share Fixed"/>
      <sheetName val="New v Old"/>
      <sheetName val="Charts"/>
      <sheetName val="Subscriber forecasts"/>
      <sheetName val="Charts (2) D"/>
      <sheetName val="D2 DCF"/>
      <sheetName val="D2 Valn"/>
      <sheetName val="D2 Output"/>
      <sheetName val="WACC"/>
      <sheetName val="sum of parts"/>
      <sheetName val="Half year"/>
      <sheetName val="consolidation"/>
      <sheetName val="Autocom"/>
      <sheetName val="Arcor"/>
      <sheetName val="German Market Shares Fixed"/>
      <sheetName val="Rev&amp;CoGS"/>
      <sheetName val="Austria"/>
      <sheetName val="EBU"/>
      <sheetName val="CBU"/>
      <sheetName val="Mobile model"/>
      <sheetName val="Divisions"/>
      <sheetName val="Orange France"/>
      <sheetName val="TIM Italy"/>
      <sheetName val="Spain"/>
      <sheetName val="Returns"/>
      <sheetName val="AcqBS"/>
      <sheetName val="ADVOL"/>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Quicklinks"/>
      <sheetName val="Summary"/>
      <sheetName val="Summary (Alt1)"/>
      <sheetName val="Summary (Alt2)"/>
      <sheetName val="Q Cockpit"/>
      <sheetName val="FY Cockpit"/>
      <sheetName val="FY+1 Cockpit"/>
      <sheetName val="Summary Short"/>
      <sheetName val="Gaphic Overview CY to CY+4 "/>
      <sheetName val="Gaphic Overview Qs"/>
      <sheetName val="Recom. Share"/>
      <sheetName val="Recom. Sector"/>
      <sheetName val="Overview Qs"/>
      <sheetName val="Overview vs Planung Ys"/>
      <sheetName val="Overview vs Planung Qs"/>
      <sheetName val="Outlyer vs Current Q"/>
      <sheetName val="Outlyer vs Con CY"/>
      <sheetName val="Outlyer vs Con CY+1"/>
      <sheetName val="Outlyer vs Act Current Q"/>
      <sheetName val="Outlyer vs Act CY"/>
      <sheetName val="Outlyer vs Act CY+1"/>
      <sheetName val="Q1 Estimates"/>
      <sheetName val="Q2 Estimates"/>
      <sheetName val="Q3 Estimates"/>
      <sheetName val="Q4 Estimates"/>
      <sheetName val="CY Estimates"/>
      <sheetName val="CY+1 Estimates"/>
      <sheetName val="CY+2 Estimates"/>
      <sheetName val="CY+3 Estimates"/>
      <sheetName val="CY+4 Estimates"/>
      <sheetName val="Barclays"/>
      <sheetName val="Berenberg"/>
      <sheetName val="BoA"/>
      <sheetName val="Cheuvreux"/>
      <sheetName val="Citi"/>
      <sheetName val="CS"/>
      <sheetName val="Commerzbank"/>
      <sheetName val="Deutsche"/>
      <sheetName val="Exane"/>
      <sheetName val="Execution"/>
      <sheetName val="GS"/>
      <sheetName val="HSBC"/>
      <sheetName val="Jeffries"/>
      <sheetName val="JPM"/>
      <sheetName val="Kepler"/>
      <sheetName val="LBBW"/>
      <sheetName val="Macquarie"/>
      <sheetName val="Morgan Stanley"/>
      <sheetName val="Newstreet"/>
      <sheetName val="Nomura"/>
      <sheetName val="RBC"/>
      <sheetName val="Sanford Bernstein"/>
      <sheetName val="SG"/>
      <sheetName val="UBS"/>
      <sheetName val="Non-Core"/>
      <sheetName val="Outlyer Analysis"/>
      <sheetName val="Group"/>
      <sheetName val="Rev.."/>
      <sheetName val="EBITDA.."/>
      <sheetName val="FCF.."/>
      <sheetName val="Capex.."/>
      <sheetName val="DPS"/>
      <sheetName val="DE"/>
      <sheetName val="Rev"/>
      <sheetName val=" EBITDA"/>
      <sheetName val="Capex"/>
      <sheetName val="USA"/>
      <sheetName val="Rev."/>
      <sheetName val="EBITDA."/>
      <sheetName val="Capex."/>
      <sheetName val="EU"/>
      <sheetName val="Rev,"/>
      <sheetName val="EBITDA,"/>
      <sheetName val="Capex,"/>
      <sheetName val="TSI"/>
      <sheetName val="Rev-"/>
      <sheetName val="EBITDA-"/>
      <sheetName val="Capex-"/>
      <sheetName val="Input Reuters"/>
      <sheetName val="Input IBES"/>
      <sheetName val="US-Consensus"/>
      <sheetName val="DT WACCs"/>
      <sheetName val="Bandbreiten"/>
      <sheetName val="Bandbreitencharts"/>
      <sheetName val="IBES + Reuters"/>
      <sheetName val="Recommendations"/>
      <sheetName val="Diagramme Input"/>
      <sheetName val="Input Actuals"/>
      <sheetName val="Actuals Delta abs"/>
      <sheetName val="Actual Delta rel"/>
      <sheetName val="Current Actuals"/>
      <sheetName val="Current Actuals %"/>
      <sheetName val="Configurated Planning view"/>
      <sheetName val="Planing Delta abs"/>
      <sheetName val="Planing Delta rel"/>
      <sheetName val="Planung Input"/>
      <sheetName val="Guidance Impact - Overview"/>
      <sheetName val="Guidance Impact - CQ"/>
      <sheetName val="Guidance Impact - CY"/>
      <sheetName val="External pre Guidance -Overview"/>
      <sheetName val="External pre Guidance - CQ"/>
      <sheetName val="External pre Guidance - CY"/>
      <sheetName val="External last Q"/>
      <sheetName val="Summary Estim. Update"/>
      <sheetName val="Delta annual Overview"/>
      <sheetName val="Delta quarterly Overview"/>
      <sheetName val="New Estimates (prepared)"/>
      <sheetName val="Old Estimates (prepared)"/>
      <sheetName val="New Estimates (raw)"/>
      <sheetName val="Old Estimates (raw)"/>
      <sheetName val="Cover"/>
      <sheetName val="Guidance Monitor"/>
      <sheetName val="Valutation"/>
      <sheetName val="Reporting Season Calendar"/>
      <sheetName val="Rev Ys"/>
      <sheetName val="Rev Qs"/>
      <sheetName val="EBITDA Ys"/>
      <sheetName val="EBITDA Qs"/>
      <sheetName val="FCF Ys"/>
      <sheetName val="FCF Qs"/>
      <sheetName val="Net Income Qs"/>
      <sheetName val="Net Income Ys"/>
      <sheetName val="Capex Ys"/>
      <sheetName val="Cash Capex Qs"/>
      <sheetName val="Net Debt Ys"/>
      <sheetName val="Net Debt Qs"/>
      <sheetName val="Input Actuals (extern)"/>
    </sheetNames>
    <sheetDataSet>
      <sheetData sheetId="0">
        <row r="43">
          <cell r="A43" t="str">
            <v>iPF '11</v>
          </cell>
        </row>
        <row r="44">
          <cell r="A44" t="str">
            <v>FC 2+10</v>
          </cell>
        </row>
        <row r="45">
          <cell r="A45" t="str">
            <v>FC 5+7</v>
          </cell>
        </row>
        <row r="46">
          <cell r="A46" t="str">
            <v>iPF '12</v>
          </cell>
        </row>
        <row r="47">
          <cell r="A47" t="str">
            <v>FC 8+4</v>
          </cell>
        </row>
        <row r="48">
          <cell r="A48" t="str">
            <v>Act</v>
          </cell>
        </row>
        <row r="51">
          <cell r="A51" t="str">
            <v>iPF '11</v>
          </cell>
        </row>
        <row r="52">
          <cell r="A52" t="str">
            <v>iPF '12</v>
          </cell>
        </row>
      </sheetData>
      <sheetData sheetId="1" refreshError="1"/>
      <sheetData sheetId="2" refreshError="1"/>
      <sheetData sheetId="3" refreshError="1"/>
      <sheetData sheetId="4" refreshError="1"/>
      <sheetData sheetId="5"/>
      <sheetData sheetId="6" refreshError="1"/>
      <sheetData sheetId="7" refreshError="1"/>
      <sheetData sheetId="8" refreshError="1"/>
      <sheetData sheetId="9" refreshError="1"/>
      <sheetData sheetId="10" refreshError="1"/>
      <sheetData sheetId="11" refreshError="1"/>
      <sheetData sheetId="12"/>
      <sheetData sheetId="13"/>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sheetData sheetId="26"/>
      <sheetData sheetId="27"/>
      <sheetData sheetId="28"/>
      <sheetData sheetId="29"/>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sheetData sheetId="87" refreshError="1"/>
      <sheetData sheetId="88" refreshError="1"/>
      <sheetData sheetId="89" refreshError="1"/>
      <sheetData sheetId="90" refreshError="1"/>
      <sheetData sheetId="91" refreshError="1"/>
      <sheetData sheetId="92"/>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Quicklinks"/>
      <sheetName val="Summary"/>
      <sheetName val="Summary 2"/>
      <sheetName val="Q Cockpit"/>
      <sheetName val="FY Cockpit"/>
      <sheetName val="FY+1 Cockpit"/>
      <sheetName val="Overview Ys"/>
      <sheetName val="Overview Qs"/>
      <sheetName val="Q1 Estimates"/>
      <sheetName val="Q2 Estimates"/>
      <sheetName val="Q3 Estimates"/>
      <sheetName val="Q4 Estimates"/>
      <sheetName val="CY Estimates"/>
      <sheetName val="CY+1 Estimates"/>
      <sheetName val="CY+2 Estimates"/>
      <sheetName val="CY+3 Estimates"/>
      <sheetName val="CY+4 Estimates"/>
      <sheetName val="BoA"/>
      <sheetName val="Barclays"/>
      <sheetName val="Berenberg"/>
      <sheetName val="Bernstein"/>
      <sheetName val="Citi"/>
      <sheetName val="Macquarie"/>
      <sheetName val="Commerzbank"/>
      <sheetName val="CS"/>
      <sheetName val="Deutsche"/>
      <sheetName val="GS"/>
      <sheetName val="HSBC"/>
      <sheetName val="Jefferies"/>
      <sheetName val="JPM"/>
      <sheetName val="Cheuvreux"/>
      <sheetName val="LBBW"/>
      <sheetName val="Mainfirst"/>
      <sheetName val="Exane"/>
      <sheetName val="Morgan Stanley"/>
      <sheetName val="Newstreet"/>
      <sheetName val="RBC"/>
      <sheetName val="Redburn"/>
      <sheetName val="SG"/>
      <sheetName val="UBS"/>
      <sheetName val="Non-Core"/>
      <sheetName val="Non-Core (2)"/>
      <sheetName val="Diagramme Input"/>
      <sheetName val="Input Actuals"/>
      <sheetName val="Current Actuals"/>
      <sheetName val="Configurated Planning view"/>
      <sheetName val="Planung Input"/>
      <sheetName val="Pivot"/>
      <sheetName val="Pivot_REV"/>
      <sheetName val="Pivot_EBITDA"/>
      <sheetName val="Pivot_Capex"/>
      <sheetName val="Pivot_FCF"/>
    </sheetNames>
    <sheetDataSet>
      <sheetData sheetId="0">
        <row r="48">
          <cell r="B48" t="str">
            <v>iPF '15</v>
          </cell>
        </row>
        <row r="49">
          <cell r="B49" t="str">
            <v>FC 0</v>
          </cell>
        </row>
        <row r="50">
          <cell r="B50" t="str">
            <v>FC 5+7</v>
          </cell>
        </row>
        <row r="51">
          <cell r="B51" t="str">
            <v>iPF '16</v>
          </cell>
        </row>
        <row r="52">
          <cell r="B52" t="str">
            <v>FC 8+4</v>
          </cell>
        </row>
        <row r="53">
          <cell r="B53" t="str">
            <v>Act</v>
          </cell>
        </row>
        <row r="54">
          <cell r="B54"/>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row r="2">
          <cell r="X2" t="str">
            <v>Q2</v>
          </cell>
        </row>
      </sheetData>
      <sheetData sheetId="43"/>
      <sheetData sheetId="44"/>
      <sheetData sheetId="45"/>
      <sheetData sheetId="46"/>
      <sheetData sheetId="47"/>
      <sheetData sheetId="48"/>
      <sheetData sheetId="49"/>
      <sheetData sheetId="50"/>
      <sheetData sheetId="51"/>
    </sheetDataSet>
  </externalBook>
</externalLink>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44AE64-9CEA-4506-A892-13A7F3DA5FAA}">
  <sheetPr codeName="Tabelle63">
    <tabColor indexed="25"/>
  </sheetPr>
  <dimension ref="A1:CH166"/>
  <sheetViews>
    <sheetView tabSelected="1" view="pageBreakPreview" topLeftCell="A2" zoomScale="70" zoomScaleNormal="70" zoomScaleSheetLayoutView="70" workbookViewId="0">
      <pane xSplit="1" ySplit="11" topLeftCell="H13" activePane="bottomRight" state="frozen"/>
      <selection activeCell="A2" sqref="A2"/>
      <selection pane="topRight" activeCell="B2" sqref="B2"/>
      <selection pane="bottomLeft" activeCell="A13" sqref="A13"/>
      <selection pane="bottomRight" activeCell="U10" sqref="U10"/>
    </sheetView>
  </sheetViews>
  <sheetFormatPr baseColWidth="10" defaultColWidth="11.42578125" defaultRowHeight="15" x14ac:dyDescent="0.25"/>
  <cols>
    <col min="1" max="1" width="42.28515625" style="155" customWidth="1"/>
    <col min="2" max="2" width="10.28515625" style="156" bestFit="1" customWidth="1"/>
    <col min="3" max="3" width="4.7109375" style="157" customWidth="1"/>
    <col min="4" max="5" width="9.28515625" style="13" bestFit="1" customWidth="1"/>
    <col min="6" max="6" width="10.28515625" style="158" bestFit="1" customWidth="1"/>
    <col min="7" max="7" width="10.28515625" style="156" bestFit="1" customWidth="1"/>
    <col min="8" max="8" width="4.7109375" style="157" customWidth="1"/>
    <col min="9" max="9" width="9.42578125" style="13" customWidth="1"/>
    <col min="10" max="10" width="8.5703125" style="13" customWidth="1"/>
    <col min="11" max="11" width="10.28515625" style="158" bestFit="1" customWidth="1"/>
    <col min="12" max="12" width="10.28515625" style="159" bestFit="1" customWidth="1"/>
    <col min="13" max="13" width="4" style="157" customWidth="1"/>
    <col min="14" max="14" width="10.5703125" style="13" customWidth="1"/>
    <col min="15" max="15" width="9.42578125" style="13" bestFit="1" customWidth="1"/>
    <col min="16" max="16" width="10.28515625" style="158" bestFit="1" customWidth="1"/>
    <col min="17" max="17" width="12" style="159" bestFit="1" customWidth="1"/>
    <col min="18" max="18" width="4" style="157" customWidth="1"/>
    <col min="19" max="19" width="9.28515625" style="13" bestFit="1" customWidth="1"/>
    <col min="20" max="20" width="8.5703125" style="13" customWidth="1"/>
    <col min="21" max="21" width="10.28515625" style="158" bestFit="1" customWidth="1"/>
    <col min="22" max="22" width="11.7109375" style="159" customWidth="1"/>
    <col min="23" max="23" width="4" style="157" customWidth="1"/>
    <col min="24" max="25" width="8.5703125" style="13" customWidth="1"/>
    <col min="26" max="26" width="10.28515625" style="158" bestFit="1" customWidth="1"/>
    <col min="27" max="27" width="10.28515625" style="159" bestFit="1" customWidth="1"/>
    <col min="28" max="28" width="4" style="157" customWidth="1"/>
    <col min="29" max="30" width="8.5703125" style="13" customWidth="1"/>
    <col min="31" max="31" width="10.28515625" style="158" bestFit="1" customWidth="1"/>
    <col min="32" max="32" width="9.28515625" style="160" customWidth="1"/>
    <col min="33" max="33" width="9.28515625" style="147" hidden="1" customWidth="1"/>
    <col min="34" max="34" width="38" style="155" customWidth="1"/>
    <col min="35" max="86" width="9.28515625" style="9" customWidth="1"/>
    <col min="87" max="16384" width="11.42578125" style="13"/>
  </cols>
  <sheetData>
    <row r="1" spans="1:86" s="9" customFormat="1" ht="16.5" hidden="1" thickTop="1" thickBot="1" x14ac:dyDescent="0.3">
      <c r="A1" s="1"/>
      <c r="B1" s="2" t="str">
        <f>B12&amp;"-1"</f>
        <v>Q2-1</v>
      </c>
      <c r="C1" s="3" t="str">
        <f>B12&amp;"-2"</f>
        <v>Q2-2</v>
      </c>
      <c r="D1" s="4" t="str">
        <f>B12&amp;"-3"</f>
        <v>Q2-3</v>
      </c>
      <c r="E1" s="4" t="str">
        <f>B12&amp;"-4"</f>
        <v>Q2-4</v>
      </c>
      <c r="F1" s="5"/>
      <c r="G1" s="2"/>
      <c r="H1" s="3"/>
      <c r="I1" s="4"/>
      <c r="J1" s="4"/>
      <c r="K1" s="5" t="s">
        <v>0</v>
      </c>
      <c r="L1" s="2"/>
      <c r="M1" s="3"/>
      <c r="N1" s="4"/>
      <c r="O1" s="4"/>
      <c r="P1" s="5"/>
      <c r="Q1" s="2"/>
      <c r="R1" s="3"/>
      <c r="S1" s="4"/>
      <c r="T1" s="4"/>
      <c r="U1" s="5"/>
      <c r="V1" s="2"/>
      <c r="W1" s="3"/>
      <c r="X1" s="4"/>
      <c r="Y1" s="4"/>
      <c r="Z1" s="5"/>
      <c r="AA1" s="2"/>
      <c r="AB1" s="3"/>
      <c r="AC1" s="4"/>
      <c r="AD1" s="4"/>
      <c r="AE1" s="5"/>
      <c r="AF1" s="6"/>
      <c r="AG1" s="7"/>
      <c r="AH1" s="8"/>
    </row>
    <row r="2" spans="1:86" ht="17.25" thickTop="1" x14ac:dyDescent="0.25">
      <c r="A2" s="10" t="s">
        <v>1</v>
      </c>
      <c r="B2" s="11"/>
      <c r="C2" s="3"/>
      <c r="D2" s="4"/>
      <c r="E2" s="4"/>
      <c r="F2" s="5"/>
      <c r="G2" s="11"/>
      <c r="H2" s="3"/>
      <c r="I2" s="4"/>
      <c r="J2" s="4"/>
      <c r="K2" s="5"/>
      <c r="L2" s="11"/>
      <c r="M2" s="3"/>
      <c r="N2" s="4"/>
      <c r="O2" s="4"/>
      <c r="P2" s="5"/>
      <c r="Q2" s="11"/>
      <c r="R2" s="3"/>
      <c r="S2" s="4"/>
      <c r="T2" s="4"/>
      <c r="U2" s="5"/>
      <c r="V2" s="11"/>
      <c r="W2" s="3"/>
      <c r="X2" s="4"/>
      <c r="Y2" s="4"/>
      <c r="Z2" s="5"/>
      <c r="AA2" s="11"/>
      <c r="AB2" s="3"/>
      <c r="AC2" s="4"/>
      <c r="AD2" s="4"/>
      <c r="AE2" s="5"/>
      <c r="AF2" s="8"/>
      <c r="AG2" s="4"/>
      <c r="AH2" s="12"/>
      <c r="AI2" s="13"/>
      <c r="AJ2" s="13"/>
      <c r="AK2" s="13"/>
      <c r="AL2" s="13"/>
      <c r="AM2" s="13"/>
      <c r="AN2" s="13"/>
      <c r="AO2" s="13"/>
      <c r="AP2" s="13"/>
      <c r="AQ2" s="13"/>
      <c r="AR2" s="13"/>
      <c r="AS2" s="13"/>
      <c r="AT2" s="13"/>
      <c r="AU2" s="13"/>
      <c r="AV2" s="13"/>
      <c r="AW2" s="13"/>
      <c r="AX2" s="13"/>
      <c r="AY2" s="13"/>
      <c r="AZ2" s="13"/>
      <c r="BA2" s="13"/>
      <c r="BB2" s="13"/>
      <c r="BC2" s="13"/>
      <c r="BD2" s="13"/>
      <c r="BE2" s="13"/>
      <c r="BF2" s="13"/>
      <c r="BG2" s="13"/>
      <c r="BH2" s="13"/>
      <c r="BI2" s="13"/>
      <c r="BJ2" s="13"/>
      <c r="BK2" s="13"/>
      <c r="BL2" s="13"/>
      <c r="BM2" s="13"/>
      <c r="BN2" s="13"/>
      <c r="BO2" s="13"/>
      <c r="BP2" s="13"/>
      <c r="BQ2" s="13"/>
      <c r="BR2" s="13"/>
      <c r="BS2" s="13"/>
      <c r="BT2" s="13"/>
      <c r="BU2" s="13"/>
      <c r="BV2" s="13"/>
      <c r="BW2" s="13"/>
      <c r="BX2" s="13"/>
      <c r="BY2" s="13"/>
      <c r="BZ2" s="13"/>
      <c r="CA2" s="13"/>
      <c r="CB2" s="13"/>
      <c r="CC2" s="13"/>
      <c r="CD2" s="13"/>
      <c r="CE2" s="13"/>
      <c r="CF2" s="13"/>
      <c r="CG2" s="13"/>
      <c r="CH2" s="13"/>
    </row>
    <row r="3" spans="1:86" ht="16.5" x14ac:dyDescent="0.25">
      <c r="A3" s="14" t="s">
        <v>2</v>
      </c>
      <c r="B3" s="15"/>
      <c r="C3" s="16"/>
      <c r="D3" s="9"/>
      <c r="E3" s="9"/>
      <c r="F3" s="17"/>
      <c r="G3" s="15"/>
      <c r="H3" s="16"/>
      <c r="I3" s="9"/>
      <c r="J3" s="9"/>
      <c r="K3" s="17"/>
      <c r="L3" s="15"/>
      <c r="M3" s="16"/>
      <c r="N3" s="9"/>
      <c r="O3" s="9"/>
      <c r="P3" s="17"/>
      <c r="Q3" s="15"/>
      <c r="R3" s="16"/>
      <c r="S3" s="9"/>
      <c r="T3" s="9"/>
      <c r="U3" s="17"/>
      <c r="V3" s="15"/>
      <c r="W3" s="16"/>
      <c r="X3" s="9"/>
      <c r="Y3" s="9"/>
      <c r="Z3" s="17"/>
      <c r="AA3" s="15"/>
      <c r="AB3" s="16"/>
      <c r="AC3" s="9"/>
      <c r="AD3" s="9"/>
      <c r="AE3" s="17"/>
      <c r="AF3" s="18"/>
      <c r="AG3" s="9"/>
      <c r="AH3" s="19"/>
      <c r="AI3" s="13"/>
      <c r="AJ3" s="13"/>
      <c r="AK3" s="13"/>
      <c r="AL3" s="13"/>
      <c r="AM3" s="13"/>
      <c r="AN3" s="13"/>
      <c r="AO3" s="13"/>
      <c r="AP3" s="13"/>
      <c r="AQ3" s="13"/>
      <c r="AR3" s="13"/>
      <c r="AS3" s="13"/>
      <c r="AT3" s="13"/>
      <c r="AU3" s="13"/>
      <c r="AV3" s="13"/>
      <c r="AW3" s="13"/>
      <c r="AX3" s="13"/>
      <c r="AY3" s="13"/>
      <c r="AZ3" s="13"/>
      <c r="BA3" s="13"/>
      <c r="BB3" s="13"/>
      <c r="BC3" s="13"/>
      <c r="BD3" s="13"/>
      <c r="BE3" s="13"/>
      <c r="BF3" s="13"/>
      <c r="BG3" s="13"/>
      <c r="BH3" s="13"/>
      <c r="BI3" s="13"/>
      <c r="BJ3" s="13"/>
      <c r="BK3" s="13"/>
      <c r="BL3" s="13"/>
      <c r="BM3" s="13"/>
      <c r="BN3" s="13"/>
      <c r="BO3" s="13"/>
      <c r="BP3" s="13"/>
      <c r="BQ3" s="13"/>
      <c r="BR3" s="13"/>
      <c r="BS3" s="13"/>
      <c r="BT3" s="13"/>
      <c r="BU3" s="13"/>
      <c r="BV3" s="13"/>
      <c r="BW3" s="13"/>
      <c r="BX3" s="13"/>
      <c r="BY3" s="13"/>
      <c r="BZ3" s="13"/>
      <c r="CA3" s="13"/>
      <c r="CB3" s="13"/>
      <c r="CC3" s="13"/>
      <c r="CD3" s="13"/>
      <c r="CE3" s="13"/>
      <c r="CF3" s="13"/>
      <c r="CG3" s="13"/>
      <c r="CH3" s="13"/>
    </row>
    <row r="4" spans="1:86" ht="16.5" x14ac:dyDescent="0.25">
      <c r="A4" s="14" t="s">
        <v>3</v>
      </c>
      <c r="B4" s="20"/>
      <c r="C4" s="16"/>
      <c r="D4" s="9"/>
      <c r="E4" s="9"/>
      <c r="F4" s="17"/>
      <c r="G4" s="15"/>
      <c r="H4" s="16"/>
      <c r="I4" s="9"/>
      <c r="J4" s="9"/>
      <c r="K4" s="17"/>
      <c r="L4" s="15"/>
      <c r="M4" s="16"/>
      <c r="N4" s="9"/>
      <c r="O4" s="9"/>
      <c r="P4" s="17"/>
      <c r="Q4" s="15"/>
      <c r="R4" s="16"/>
      <c r="S4" s="9"/>
      <c r="T4" s="9"/>
      <c r="U4" s="17"/>
      <c r="V4" s="15"/>
      <c r="W4" s="16"/>
      <c r="X4" s="9"/>
      <c r="Y4" s="9"/>
      <c r="Z4" s="17"/>
      <c r="AA4" s="15"/>
      <c r="AB4" s="16"/>
      <c r="AC4" s="9"/>
      <c r="AD4" s="9"/>
      <c r="AE4" s="17"/>
      <c r="AF4" s="18"/>
      <c r="AG4" s="9"/>
      <c r="AH4" s="19"/>
      <c r="AI4" s="13"/>
      <c r="AJ4" s="13"/>
      <c r="AK4" s="13"/>
      <c r="AL4" s="13"/>
      <c r="AM4" s="13"/>
      <c r="AN4" s="13"/>
      <c r="AO4" s="13"/>
      <c r="AP4" s="13"/>
      <c r="AQ4" s="13"/>
      <c r="AR4" s="13"/>
      <c r="AS4" s="13"/>
      <c r="AT4" s="13"/>
      <c r="AU4" s="13"/>
      <c r="AV4" s="13"/>
      <c r="AW4" s="13"/>
      <c r="AX4" s="13"/>
      <c r="AY4" s="13"/>
      <c r="AZ4" s="13"/>
      <c r="BA4" s="13"/>
      <c r="BB4" s="13"/>
      <c r="BC4" s="13"/>
      <c r="BD4" s="13"/>
      <c r="BE4" s="13"/>
      <c r="BF4" s="13"/>
      <c r="BG4" s="13"/>
      <c r="BH4" s="13"/>
      <c r="BI4" s="13"/>
      <c r="BJ4" s="13"/>
      <c r="BK4" s="13"/>
      <c r="BL4" s="13"/>
      <c r="BM4" s="13"/>
      <c r="BN4" s="13"/>
      <c r="BO4" s="13"/>
      <c r="BP4" s="13"/>
      <c r="BQ4" s="13"/>
      <c r="BR4" s="13"/>
      <c r="BS4" s="13"/>
      <c r="BT4" s="13"/>
      <c r="BU4" s="13"/>
      <c r="BV4" s="13"/>
      <c r="BW4" s="13"/>
      <c r="BX4" s="13"/>
      <c r="BY4" s="13"/>
      <c r="BZ4" s="13"/>
      <c r="CA4" s="13"/>
      <c r="CB4" s="13"/>
      <c r="CC4" s="13"/>
      <c r="CD4" s="13"/>
      <c r="CE4" s="13"/>
      <c r="CF4" s="13"/>
      <c r="CG4" s="13"/>
      <c r="CH4" s="13"/>
    </row>
    <row r="5" spans="1:86" ht="16.5" x14ac:dyDescent="0.25">
      <c r="A5" s="21"/>
      <c r="B5" s="15"/>
      <c r="C5" s="16"/>
      <c r="D5" s="9"/>
      <c r="E5" s="9"/>
      <c r="F5" s="17"/>
      <c r="G5" s="15"/>
      <c r="H5" s="16"/>
      <c r="I5" s="9"/>
      <c r="J5" s="9"/>
      <c r="K5" s="17"/>
      <c r="L5" s="15"/>
      <c r="M5" s="16"/>
      <c r="N5" s="9"/>
      <c r="O5" s="9"/>
      <c r="P5" s="17"/>
      <c r="Q5" s="15"/>
      <c r="R5" s="16"/>
      <c r="S5" s="9"/>
      <c r="T5" s="9"/>
      <c r="U5" s="17"/>
      <c r="V5" s="15"/>
      <c r="W5" s="16"/>
      <c r="X5" s="9"/>
      <c r="Y5" s="9"/>
      <c r="Z5" s="17"/>
      <c r="AA5" s="15"/>
      <c r="AB5" s="16"/>
      <c r="AC5" s="9"/>
      <c r="AD5" s="9"/>
      <c r="AE5" s="17"/>
      <c r="AF5" s="18"/>
      <c r="AG5" s="9"/>
      <c r="AH5" s="22"/>
      <c r="AI5" s="13"/>
      <c r="AJ5" s="13"/>
      <c r="AK5" s="13"/>
      <c r="AL5" s="13"/>
      <c r="AM5" s="13"/>
      <c r="AN5" s="13"/>
      <c r="AO5" s="13"/>
      <c r="AP5" s="13"/>
      <c r="AQ5" s="13"/>
      <c r="AR5" s="13"/>
      <c r="AS5" s="13"/>
      <c r="AT5" s="13"/>
      <c r="AU5" s="13"/>
      <c r="AV5" s="13"/>
      <c r="AW5" s="13"/>
      <c r="AX5" s="13"/>
      <c r="AY5" s="13"/>
      <c r="AZ5" s="13"/>
      <c r="BA5" s="13"/>
      <c r="BB5" s="13"/>
      <c r="BC5" s="13"/>
      <c r="BD5" s="13"/>
      <c r="BE5" s="13"/>
      <c r="BF5" s="13"/>
      <c r="BG5" s="13"/>
      <c r="BH5" s="13"/>
      <c r="BI5" s="13"/>
      <c r="BJ5" s="13"/>
      <c r="BK5" s="13"/>
      <c r="BL5" s="13"/>
      <c r="BM5" s="13"/>
      <c r="BN5" s="13"/>
      <c r="BO5" s="13"/>
      <c r="BP5" s="13"/>
      <c r="BQ5" s="13"/>
      <c r="BR5" s="13"/>
      <c r="BS5" s="13"/>
      <c r="BT5" s="13"/>
      <c r="BU5" s="13"/>
      <c r="BV5" s="13"/>
      <c r="BW5" s="13"/>
      <c r="BX5" s="13"/>
      <c r="BY5" s="13"/>
      <c r="BZ5" s="13"/>
      <c r="CA5" s="13"/>
      <c r="CB5" s="13"/>
      <c r="CC5" s="13"/>
      <c r="CD5" s="13"/>
      <c r="CE5" s="13"/>
      <c r="CF5" s="13"/>
      <c r="CG5" s="13"/>
      <c r="CH5" s="13"/>
    </row>
    <row r="6" spans="1:86" ht="16.5" x14ac:dyDescent="0.25">
      <c r="A6" s="21"/>
      <c r="B6" s="15"/>
      <c r="C6" s="16"/>
      <c r="D6" s="9"/>
      <c r="E6" s="9"/>
      <c r="F6" s="17"/>
      <c r="G6" s="15"/>
      <c r="H6" s="16"/>
      <c r="I6" s="9"/>
      <c r="J6" s="9"/>
      <c r="K6" s="17"/>
      <c r="L6" s="15"/>
      <c r="M6" s="16"/>
      <c r="N6" s="9"/>
      <c r="O6" s="9"/>
      <c r="P6" s="17"/>
      <c r="Q6" s="15"/>
      <c r="R6" s="16"/>
      <c r="S6" s="9"/>
      <c r="T6" s="9"/>
      <c r="U6" s="17"/>
      <c r="V6" s="15"/>
      <c r="W6" s="16"/>
      <c r="X6" s="9"/>
      <c r="Y6" s="9"/>
      <c r="Z6" s="17"/>
      <c r="AA6" s="15"/>
      <c r="AB6" s="16"/>
      <c r="AC6" s="9"/>
      <c r="AD6" s="9"/>
      <c r="AE6" s="17"/>
      <c r="AF6" s="18"/>
      <c r="AG6" s="9"/>
      <c r="AH6" s="22"/>
      <c r="AI6" s="13"/>
      <c r="AJ6" s="13"/>
      <c r="AK6" s="13"/>
      <c r="AL6" s="13"/>
      <c r="AM6" s="13"/>
      <c r="AN6" s="13"/>
      <c r="AO6" s="13"/>
      <c r="AP6" s="13"/>
      <c r="AQ6" s="13"/>
      <c r="AR6" s="13"/>
      <c r="AS6" s="13"/>
      <c r="AT6" s="13"/>
      <c r="AU6" s="13"/>
      <c r="AV6" s="13"/>
      <c r="AW6" s="13"/>
      <c r="AX6" s="13"/>
      <c r="AY6" s="13"/>
      <c r="AZ6" s="13"/>
      <c r="BA6" s="13"/>
      <c r="BB6" s="13"/>
      <c r="BC6" s="13"/>
      <c r="BD6" s="13"/>
      <c r="BE6" s="13"/>
      <c r="BF6" s="13"/>
      <c r="BG6" s="13"/>
      <c r="BH6" s="13"/>
      <c r="BI6" s="13"/>
      <c r="BJ6" s="13"/>
      <c r="BK6" s="13"/>
      <c r="BL6" s="13"/>
      <c r="BM6" s="13"/>
      <c r="BN6" s="13"/>
      <c r="BO6" s="13"/>
      <c r="BP6" s="13"/>
      <c r="BQ6" s="13"/>
      <c r="BR6" s="13"/>
      <c r="BS6" s="13"/>
      <c r="BT6" s="13"/>
      <c r="BU6" s="13"/>
      <c r="BV6" s="13"/>
      <c r="BW6" s="13"/>
      <c r="BX6" s="13"/>
      <c r="BY6" s="13"/>
      <c r="BZ6" s="13"/>
      <c r="CA6" s="13"/>
      <c r="CB6" s="13"/>
      <c r="CC6" s="13"/>
      <c r="CD6" s="13"/>
      <c r="CE6" s="13"/>
      <c r="CF6" s="13"/>
      <c r="CG6" s="13"/>
      <c r="CH6" s="13"/>
    </row>
    <row r="7" spans="1:86" ht="16.5" x14ac:dyDescent="0.25">
      <c r="A7" s="23" t="s">
        <v>4</v>
      </c>
      <c r="B7" s="15"/>
      <c r="C7" s="16"/>
      <c r="D7" s="9"/>
      <c r="E7" s="9"/>
      <c r="F7" s="17"/>
      <c r="G7" s="15"/>
      <c r="H7" s="16"/>
      <c r="I7" s="9"/>
      <c r="J7" s="9"/>
      <c r="K7" s="17"/>
      <c r="L7" s="15"/>
      <c r="M7" s="16"/>
      <c r="N7" s="9"/>
      <c r="O7" s="9"/>
      <c r="P7" s="17"/>
      <c r="Q7" s="15"/>
      <c r="R7" s="16"/>
      <c r="S7" s="9"/>
      <c r="T7" s="9"/>
      <c r="U7" s="17"/>
      <c r="V7" s="15"/>
      <c r="W7" s="16"/>
      <c r="X7" s="9"/>
      <c r="Y7" s="9"/>
      <c r="Z7" s="17"/>
      <c r="AA7" s="15"/>
      <c r="AB7" s="16"/>
      <c r="AC7" s="9"/>
      <c r="AD7" s="9"/>
      <c r="AE7" s="17"/>
      <c r="AF7" s="18"/>
      <c r="AG7" s="9"/>
      <c r="AH7" s="24"/>
      <c r="AI7" s="13"/>
      <c r="AJ7" s="13"/>
      <c r="AK7" s="13"/>
      <c r="AL7" s="13"/>
      <c r="AM7" s="13"/>
      <c r="AN7" s="13"/>
      <c r="AO7" s="13"/>
      <c r="AP7" s="13"/>
      <c r="AQ7" s="13"/>
      <c r="AR7" s="13"/>
      <c r="AS7" s="13"/>
      <c r="AT7" s="13"/>
      <c r="AU7" s="13"/>
      <c r="AV7" s="13"/>
      <c r="AW7" s="13"/>
      <c r="AX7" s="13"/>
      <c r="AY7" s="13"/>
      <c r="AZ7" s="13"/>
      <c r="BA7" s="13"/>
      <c r="BB7" s="13"/>
      <c r="BC7" s="13"/>
      <c r="BD7" s="13"/>
      <c r="BE7" s="13"/>
      <c r="BF7" s="13"/>
      <c r="BG7" s="13"/>
      <c r="BH7" s="13"/>
      <c r="BI7" s="13"/>
      <c r="BJ7" s="13"/>
      <c r="BK7" s="13"/>
      <c r="BL7" s="13"/>
      <c r="BM7" s="13"/>
      <c r="BN7" s="13"/>
      <c r="BO7" s="13"/>
      <c r="BP7" s="13"/>
      <c r="BQ7" s="13"/>
      <c r="BR7" s="13"/>
      <c r="BS7" s="13"/>
      <c r="BT7" s="13"/>
      <c r="BU7" s="13"/>
      <c r="BV7" s="13"/>
      <c r="BW7" s="13"/>
      <c r="BX7" s="13"/>
      <c r="BY7" s="13"/>
      <c r="BZ7" s="13"/>
      <c r="CA7" s="13"/>
      <c r="CB7" s="13"/>
      <c r="CC7" s="13"/>
      <c r="CD7" s="13"/>
      <c r="CE7" s="13"/>
      <c r="CF7" s="13"/>
      <c r="CG7" s="13"/>
      <c r="CH7" s="13"/>
    </row>
    <row r="8" spans="1:86" ht="16.5" x14ac:dyDescent="0.25">
      <c r="A8" s="25" t="s">
        <v>5</v>
      </c>
      <c r="B8" s="15"/>
      <c r="C8" s="16"/>
      <c r="D8" s="9"/>
      <c r="E8" s="9"/>
      <c r="F8" s="17"/>
      <c r="G8" s="15"/>
      <c r="H8" s="16"/>
      <c r="I8" s="9"/>
      <c r="J8" s="9"/>
      <c r="K8" s="17"/>
      <c r="L8" s="15"/>
      <c r="M8" s="16"/>
      <c r="N8" s="9"/>
      <c r="O8" s="9"/>
      <c r="P8" s="17"/>
      <c r="Q8" s="15"/>
      <c r="R8" s="16"/>
      <c r="S8" s="9"/>
      <c r="T8" s="9"/>
      <c r="U8" s="17"/>
      <c r="V8" s="15"/>
      <c r="W8" s="16"/>
      <c r="X8" s="9"/>
      <c r="Y8" s="9"/>
      <c r="Z8" s="17"/>
      <c r="AA8" s="15"/>
      <c r="AB8" s="16"/>
      <c r="AC8" s="9"/>
      <c r="AD8" s="9"/>
      <c r="AE8" s="17"/>
      <c r="AF8" s="18"/>
      <c r="AG8" s="9"/>
      <c r="AH8" s="22"/>
      <c r="AI8" s="13"/>
      <c r="AJ8" s="13"/>
      <c r="AK8" s="13"/>
      <c r="AL8" s="13"/>
      <c r="AM8" s="13"/>
      <c r="AN8" s="13"/>
      <c r="AO8" s="13"/>
      <c r="AP8" s="13"/>
      <c r="AQ8" s="13"/>
      <c r="AR8" s="13"/>
      <c r="AS8" s="13"/>
      <c r="AT8" s="13"/>
      <c r="AU8" s="13"/>
      <c r="AV8" s="13"/>
      <c r="AW8" s="13"/>
      <c r="AX8" s="13"/>
      <c r="AY8" s="13"/>
      <c r="AZ8" s="13"/>
      <c r="BA8" s="13"/>
      <c r="BB8" s="13"/>
      <c r="BC8" s="13"/>
      <c r="BD8" s="13"/>
      <c r="BE8" s="13"/>
      <c r="BF8" s="13"/>
      <c r="BG8" s="13"/>
      <c r="BH8" s="13"/>
      <c r="BI8" s="13"/>
      <c r="BJ8" s="13"/>
      <c r="BK8" s="13"/>
      <c r="BL8" s="13"/>
      <c r="BM8" s="13"/>
      <c r="BN8" s="13"/>
      <c r="BO8" s="13"/>
      <c r="BP8" s="13"/>
      <c r="BQ8" s="13"/>
      <c r="BR8" s="13"/>
      <c r="BS8" s="13"/>
      <c r="BT8" s="13"/>
      <c r="BU8" s="13"/>
      <c r="BV8" s="13"/>
      <c r="BW8" s="13"/>
      <c r="BX8" s="13"/>
      <c r="BY8" s="13"/>
      <c r="BZ8" s="13"/>
      <c r="CA8" s="13"/>
      <c r="CB8" s="13"/>
      <c r="CC8" s="13"/>
      <c r="CD8" s="13"/>
      <c r="CE8" s="13"/>
      <c r="CF8" s="13"/>
      <c r="CG8" s="13"/>
      <c r="CH8" s="13"/>
    </row>
    <row r="9" spans="1:86" ht="16.5" x14ac:dyDescent="0.25">
      <c r="A9" s="25" t="s">
        <v>6</v>
      </c>
      <c r="B9" s="15"/>
      <c r="C9" s="16"/>
      <c r="D9" s="9"/>
      <c r="E9" s="9"/>
      <c r="F9" s="17"/>
      <c r="G9" s="15"/>
      <c r="H9" s="16"/>
      <c r="I9" s="9"/>
      <c r="J9" s="9"/>
      <c r="K9" s="17"/>
      <c r="L9" s="15"/>
      <c r="M9" s="16"/>
      <c r="N9" s="9"/>
      <c r="O9" s="9"/>
      <c r="P9" s="17"/>
      <c r="Q9" s="15"/>
      <c r="R9" s="16"/>
      <c r="S9" s="9"/>
      <c r="T9" s="9"/>
      <c r="U9" s="17"/>
      <c r="V9" s="15"/>
      <c r="W9" s="16"/>
      <c r="X9" s="9"/>
      <c r="Y9" s="9"/>
      <c r="Z9" s="17"/>
      <c r="AA9" s="15"/>
      <c r="AB9" s="16"/>
      <c r="AC9" s="9"/>
      <c r="AD9" s="9"/>
      <c r="AE9" s="17"/>
      <c r="AF9" s="18"/>
      <c r="AG9" s="9"/>
      <c r="AH9" s="19"/>
      <c r="AI9" s="13"/>
      <c r="AJ9" s="13"/>
      <c r="AK9" s="13"/>
      <c r="AL9" s="13"/>
      <c r="AM9" s="13"/>
      <c r="AN9" s="13"/>
      <c r="AO9" s="13"/>
      <c r="AP9" s="13"/>
      <c r="AQ9" s="13"/>
      <c r="AR9" s="13"/>
      <c r="AS9" s="13"/>
      <c r="AT9" s="13"/>
      <c r="AU9" s="13"/>
      <c r="AV9" s="13"/>
      <c r="AW9" s="13"/>
      <c r="AX9" s="13"/>
      <c r="AY9" s="13"/>
      <c r="AZ9" s="13"/>
      <c r="BA9" s="13"/>
      <c r="BB9" s="13"/>
      <c r="BC9" s="13"/>
      <c r="BD9" s="13"/>
      <c r="BE9" s="13"/>
      <c r="BF9" s="13"/>
      <c r="BG9" s="13"/>
      <c r="BH9" s="13"/>
      <c r="BI9" s="13"/>
      <c r="BJ9" s="13"/>
      <c r="BK9" s="13"/>
      <c r="BL9" s="13"/>
      <c r="BM9" s="13"/>
      <c r="BN9" s="13"/>
      <c r="BO9" s="13"/>
      <c r="BP9" s="13"/>
      <c r="BQ9" s="13"/>
      <c r="BR9" s="13"/>
      <c r="BS9" s="13"/>
      <c r="BT9" s="13"/>
      <c r="BU9" s="13"/>
      <c r="BV9" s="13"/>
      <c r="BW9" s="13"/>
      <c r="BX9" s="13"/>
      <c r="BY9" s="13"/>
      <c r="BZ9" s="13"/>
      <c r="CA9" s="13"/>
      <c r="CB9" s="13"/>
      <c r="CC9" s="13"/>
      <c r="CD9" s="13"/>
      <c r="CE9" s="13"/>
      <c r="CF9" s="13"/>
      <c r="CG9" s="13"/>
      <c r="CH9" s="13"/>
    </row>
    <row r="10" spans="1:86" ht="16.5" x14ac:dyDescent="0.25">
      <c r="A10" s="25" t="s">
        <v>7</v>
      </c>
      <c r="B10" s="15"/>
      <c r="C10" s="16"/>
      <c r="D10" s="9"/>
      <c r="E10" s="9"/>
      <c r="F10" s="17"/>
      <c r="G10" s="15"/>
      <c r="H10" s="16"/>
      <c r="I10" s="9"/>
      <c r="J10" s="9"/>
      <c r="K10" s="17"/>
      <c r="L10" s="15"/>
      <c r="M10" s="16"/>
      <c r="N10" s="9"/>
      <c r="O10" s="9"/>
      <c r="P10" s="17"/>
      <c r="Q10" s="15"/>
      <c r="R10" s="16"/>
      <c r="S10" s="9"/>
      <c r="T10" s="9"/>
      <c r="U10" s="17"/>
      <c r="V10" s="15"/>
      <c r="W10" s="16"/>
      <c r="X10" s="9"/>
      <c r="Y10" s="9"/>
      <c r="Z10" s="17"/>
      <c r="AA10" s="15"/>
      <c r="AB10" s="16"/>
      <c r="AC10" s="9"/>
      <c r="AD10" s="9"/>
      <c r="AE10" s="17"/>
      <c r="AF10" s="18"/>
      <c r="AG10" s="9"/>
      <c r="AH10" s="18"/>
      <c r="AI10" s="13"/>
      <c r="AJ10" s="13"/>
      <c r="AK10" s="13"/>
      <c r="AL10" s="13"/>
      <c r="AM10" s="13"/>
      <c r="AN10" s="13"/>
      <c r="AO10" s="13"/>
      <c r="AP10" s="13"/>
      <c r="AQ10" s="13"/>
      <c r="AR10" s="13"/>
      <c r="AS10" s="13"/>
      <c r="AT10" s="13"/>
      <c r="AU10" s="13"/>
      <c r="AV10" s="13"/>
      <c r="AW10" s="13"/>
      <c r="AX10" s="13"/>
      <c r="AY10" s="13"/>
      <c r="AZ10" s="13"/>
      <c r="BA10" s="13"/>
      <c r="BB10" s="13"/>
      <c r="BC10" s="13"/>
      <c r="BD10" s="13"/>
      <c r="BE10" s="13"/>
      <c r="BF10" s="13"/>
      <c r="BG10" s="13"/>
      <c r="BH10" s="13"/>
      <c r="BI10" s="13"/>
      <c r="BJ10" s="13"/>
      <c r="BK10" s="13"/>
      <c r="BL10" s="13"/>
      <c r="BM10" s="13"/>
      <c r="BN10" s="13"/>
      <c r="BO10" s="13"/>
      <c r="BP10" s="13"/>
      <c r="BQ10" s="13"/>
      <c r="BR10" s="13"/>
      <c r="BS10" s="13"/>
      <c r="BT10" s="13"/>
      <c r="BU10" s="13"/>
      <c r="BV10" s="13"/>
      <c r="BW10" s="13"/>
      <c r="BX10" s="13"/>
      <c r="BY10" s="13"/>
      <c r="BZ10" s="13"/>
      <c r="CA10" s="13"/>
      <c r="CB10" s="13"/>
      <c r="CC10" s="13"/>
      <c r="CD10" s="13"/>
      <c r="CE10" s="13"/>
      <c r="CF10" s="13"/>
      <c r="CG10" s="13"/>
      <c r="CH10" s="13"/>
    </row>
    <row r="11" spans="1:86" s="9" customFormat="1" ht="17.25" thickBot="1" x14ac:dyDescent="0.3">
      <c r="A11" s="26"/>
      <c r="B11" s="15"/>
      <c r="C11" s="16"/>
      <c r="F11" s="17"/>
      <c r="G11" s="15"/>
      <c r="H11" s="16"/>
      <c r="K11" s="17"/>
      <c r="L11" s="15"/>
      <c r="M11" s="16"/>
      <c r="P11" s="17"/>
      <c r="Q11" s="15"/>
      <c r="R11" s="16"/>
      <c r="U11" s="17"/>
      <c r="V11" s="15"/>
      <c r="W11" s="16"/>
      <c r="Z11" s="17"/>
      <c r="AA11" s="15"/>
      <c r="AB11" s="16"/>
      <c r="AF11" s="18"/>
      <c r="AH11" s="22"/>
    </row>
    <row r="12" spans="1:86" s="31" customFormat="1" ht="82.5" customHeight="1" thickTop="1" x14ac:dyDescent="0.5">
      <c r="A12" s="27"/>
      <c r="B12" s="170" t="s">
        <v>72</v>
      </c>
      <c r="C12" s="171" t="s">
        <v>8</v>
      </c>
      <c r="D12" s="172" t="s">
        <v>9</v>
      </c>
      <c r="E12" s="172" t="s">
        <v>10</v>
      </c>
      <c r="F12" s="173" t="s">
        <v>11</v>
      </c>
      <c r="G12" s="170" t="s">
        <v>12</v>
      </c>
      <c r="H12" s="171" t="s">
        <v>8</v>
      </c>
      <c r="I12" s="172" t="s">
        <v>9</v>
      </c>
      <c r="J12" s="172" t="s">
        <v>10</v>
      </c>
      <c r="K12" s="173" t="s">
        <v>11</v>
      </c>
      <c r="L12" s="170" t="s">
        <v>73</v>
      </c>
      <c r="M12" s="171" t="s">
        <v>8</v>
      </c>
      <c r="N12" s="172" t="s">
        <v>9</v>
      </c>
      <c r="O12" s="172" t="s">
        <v>10</v>
      </c>
      <c r="P12" s="173" t="s">
        <v>11</v>
      </c>
      <c r="Q12" s="170" t="s">
        <v>74</v>
      </c>
      <c r="R12" s="171" t="s">
        <v>8</v>
      </c>
      <c r="S12" s="172" t="s">
        <v>9</v>
      </c>
      <c r="T12" s="172" t="s">
        <v>10</v>
      </c>
      <c r="U12" s="173" t="s">
        <v>11</v>
      </c>
      <c r="V12" s="170" t="s">
        <v>75</v>
      </c>
      <c r="W12" s="171" t="s">
        <v>8</v>
      </c>
      <c r="X12" s="172" t="s">
        <v>9</v>
      </c>
      <c r="Y12" s="172" t="s">
        <v>10</v>
      </c>
      <c r="Z12" s="173" t="s">
        <v>11</v>
      </c>
      <c r="AA12" s="170" t="s">
        <v>76</v>
      </c>
      <c r="AB12" s="171" t="s">
        <v>8</v>
      </c>
      <c r="AC12" s="172" t="s">
        <v>9</v>
      </c>
      <c r="AD12" s="172" t="s">
        <v>10</v>
      </c>
      <c r="AE12" s="173" t="s">
        <v>11</v>
      </c>
      <c r="AF12" s="174" t="s">
        <v>13</v>
      </c>
      <c r="AG12" s="28" t="s">
        <v>14</v>
      </c>
      <c r="AH12" s="29"/>
      <c r="AI12" s="30"/>
      <c r="AJ12" s="30"/>
      <c r="AK12" s="30"/>
      <c r="AL12" s="30"/>
      <c r="AM12" s="30"/>
      <c r="AN12" s="30"/>
      <c r="AO12" s="30"/>
      <c r="AP12" s="30"/>
      <c r="AQ12" s="30"/>
      <c r="AR12" s="30"/>
      <c r="AS12" s="30"/>
      <c r="AT12" s="30"/>
      <c r="AU12" s="30"/>
      <c r="AV12" s="30"/>
      <c r="AW12" s="30"/>
      <c r="AX12" s="30"/>
      <c r="AY12" s="30"/>
      <c r="AZ12" s="30"/>
      <c r="BA12" s="30"/>
      <c r="BB12" s="30"/>
      <c r="BC12" s="30"/>
      <c r="BD12" s="30"/>
      <c r="BE12" s="30"/>
      <c r="BF12" s="30"/>
      <c r="BG12" s="30"/>
      <c r="BH12" s="30"/>
      <c r="BI12" s="30"/>
      <c r="BJ12" s="30"/>
      <c r="BK12" s="30"/>
      <c r="BL12" s="30"/>
      <c r="BM12" s="30"/>
      <c r="BN12" s="30"/>
      <c r="BO12" s="30"/>
      <c r="BP12" s="30"/>
      <c r="BQ12" s="30"/>
      <c r="BR12" s="30"/>
      <c r="BS12" s="30"/>
      <c r="BT12" s="30"/>
      <c r="BU12" s="30"/>
      <c r="BV12" s="30"/>
      <c r="BW12" s="30"/>
      <c r="BX12" s="30"/>
      <c r="BY12" s="30"/>
      <c r="BZ12" s="30"/>
      <c r="CA12" s="30"/>
      <c r="CB12" s="30"/>
      <c r="CC12" s="30"/>
      <c r="CD12" s="30"/>
      <c r="CE12" s="30"/>
      <c r="CF12" s="30"/>
      <c r="CG12" s="30"/>
      <c r="CH12" s="30"/>
    </row>
    <row r="13" spans="1:86" s="41" customFormat="1" x14ac:dyDescent="0.25">
      <c r="A13" s="32" t="s">
        <v>25</v>
      </c>
      <c r="B13" s="33">
        <v>5348</v>
      </c>
      <c r="C13" s="34">
        <v>20</v>
      </c>
      <c r="D13" s="34">
        <v>5465</v>
      </c>
      <c r="E13" s="34">
        <v>4995</v>
      </c>
      <c r="F13" s="34">
        <v>5337</v>
      </c>
      <c r="G13" s="33">
        <v>21792</v>
      </c>
      <c r="H13" s="35">
        <v>20</v>
      </c>
      <c r="I13" s="34">
        <v>21984</v>
      </c>
      <c r="J13" s="34">
        <v>20198</v>
      </c>
      <c r="K13" s="36">
        <v>21717</v>
      </c>
      <c r="L13" s="33">
        <v>21951</v>
      </c>
      <c r="M13" s="35">
        <v>19</v>
      </c>
      <c r="N13" s="34">
        <v>22204</v>
      </c>
      <c r="O13" s="34">
        <v>20302</v>
      </c>
      <c r="P13" s="36">
        <v>21844</v>
      </c>
      <c r="Q13" s="33">
        <v>22205</v>
      </c>
      <c r="R13" s="35">
        <v>19</v>
      </c>
      <c r="S13" s="34">
        <v>22476</v>
      </c>
      <c r="T13" s="34">
        <v>20599</v>
      </c>
      <c r="U13" s="36">
        <v>22004</v>
      </c>
      <c r="V13" s="33">
        <v>22299</v>
      </c>
      <c r="W13" s="35">
        <v>17</v>
      </c>
      <c r="X13" s="34">
        <v>22853</v>
      </c>
      <c r="Y13" s="34">
        <v>20860</v>
      </c>
      <c r="Z13" s="36">
        <v>22142</v>
      </c>
      <c r="AA13" s="33">
        <v>22319</v>
      </c>
      <c r="AB13" s="35">
        <v>17</v>
      </c>
      <c r="AC13" s="34">
        <v>23260</v>
      </c>
      <c r="AD13" s="34">
        <v>20581</v>
      </c>
      <c r="AE13" s="37">
        <v>22306</v>
      </c>
      <c r="AF13" s="38">
        <v>5.9917299506293542E-3</v>
      </c>
      <c r="AG13" s="39" t="e">
        <f>(AA13/#REF!)^(1/4)-1</f>
        <v>#REF!</v>
      </c>
      <c r="AH13" s="40" t="s">
        <v>25</v>
      </c>
      <c r="AI13" s="9"/>
      <c r="AJ13" s="9"/>
      <c r="AK13" s="9"/>
      <c r="AL13" s="9"/>
      <c r="AM13" s="9"/>
      <c r="AN13" s="9"/>
      <c r="AO13" s="9"/>
      <c r="AP13" s="9"/>
      <c r="AQ13" s="9"/>
      <c r="AR13" s="9"/>
      <c r="AS13" s="9"/>
      <c r="AT13" s="9"/>
      <c r="AU13" s="9"/>
      <c r="AV13" s="9"/>
      <c r="AW13" s="9"/>
      <c r="AX13" s="9"/>
      <c r="AY13" s="9"/>
      <c r="AZ13" s="9"/>
      <c r="BA13" s="9"/>
      <c r="BB13" s="9"/>
      <c r="BC13" s="9"/>
      <c r="BD13" s="9"/>
      <c r="BE13" s="9"/>
      <c r="BF13" s="9"/>
      <c r="BG13" s="9"/>
      <c r="BH13" s="9"/>
      <c r="BI13" s="9"/>
      <c r="BJ13" s="9"/>
      <c r="BK13" s="9"/>
      <c r="BL13" s="9"/>
      <c r="BM13" s="9"/>
      <c r="BN13" s="9"/>
      <c r="BO13" s="9"/>
      <c r="BP13" s="9"/>
      <c r="BQ13" s="9"/>
      <c r="BR13" s="9"/>
      <c r="BS13" s="9"/>
      <c r="BT13" s="9"/>
      <c r="BU13" s="9"/>
      <c r="BV13" s="9"/>
      <c r="BW13" s="9"/>
      <c r="BX13" s="9"/>
      <c r="BY13" s="9"/>
      <c r="BZ13" s="9"/>
      <c r="CA13" s="9"/>
      <c r="CB13" s="9"/>
      <c r="CC13" s="9"/>
      <c r="CD13" s="9"/>
      <c r="CE13" s="9"/>
      <c r="CF13" s="9"/>
      <c r="CG13" s="9"/>
      <c r="CH13" s="9"/>
    </row>
    <row r="14" spans="1:86" s="41" customFormat="1" x14ac:dyDescent="0.25">
      <c r="A14" s="42" t="s">
        <v>15</v>
      </c>
      <c r="B14" s="33">
        <v>4740</v>
      </c>
      <c r="C14" s="43">
        <v>11</v>
      </c>
      <c r="D14" s="43">
        <v>4815</v>
      </c>
      <c r="E14" s="43">
        <v>4292</v>
      </c>
      <c r="F14" s="43">
        <v>4701</v>
      </c>
      <c r="G14" s="33">
        <v>19063</v>
      </c>
      <c r="H14" s="44">
        <v>11</v>
      </c>
      <c r="I14" s="43">
        <v>19637</v>
      </c>
      <c r="J14" s="43">
        <v>17029</v>
      </c>
      <c r="K14" s="45">
        <v>18789</v>
      </c>
      <c r="L14" s="33">
        <v>19275</v>
      </c>
      <c r="M14" s="44">
        <v>10</v>
      </c>
      <c r="N14" s="43">
        <v>19777</v>
      </c>
      <c r="O14" s="43">
        <v>17638</v>
      </c>
      <c r="P14" s="45">
        <v>19123</v>
      </c>
      <c r="Q14" s="33">
        <v>19363</v>
      </c>
      <c r="R14" s="44">
        <v>10</v>
      </c>
      <c r="S14" s="43">
        <v>19911</v>
      </c>
      <c r="T14" s="43">
        <v>17746</v>
      </c>
      <c r="U14" s="45">
        <v>19276</v>
      </c>
      <c r="V14" s="33">
        <v>19371</v>
      </c>
      <c r="W14" s="44">
        <v>8</v>
      </c>
      <c r="X14" s="43">
        <v>19976</v>
      </c>
      <c r="Y14" s="43">
        <v>17874</v>
      </c>
      <c r="Z14" s="45">
        <v>19332</v>
      </c>
      <c r="AA14" s="33">
        <v>19442</v>
      </c>
      <c r="AB14" s="44">
        <v>8</v>
      </c>
      <c r="AC14" s="43">
        <v>20311</v>
      </c>
      <c r="AD14" s="43">
        <v>17982</v>
      </c>
      <c r="AE14" s="46">
        <v>19464</v>
      </c>
      <c r="AF14" s="38">
        <v>4.933728671864257E-3</v>
      </c>
      <c r="AG14" s="39" t="e">
        <f>(AA14/#REF!)^(1/4)-1</f>
        <v>#REF!</v>
      </c>
      <c r="AH14" s="47" t="s">
        <v>15</v>
      </c>
      <c r="AI14" s="9"/>
      <c r="AJ14" s="9"/>
      <c r="AK14" s="9"/>
      <c r="AL14" s="9"/>
      <c r="AM14" s="9"/>
      <c r="AN14" s="9"/>
      <c r="AO14" s="9"/>
      <c r="AP14" s="9"/>
      <c r="AQ14" s="9"/>
      <c r="AR14" s="9"/>
      <c r="AS14" s="9"/>
      <c r="AT14" s="9"/>
      <c r="AU14" s="9"/>
      <c r="AV14" s="9"/>
      <c r="AW14" s="9"/>
      <c r="AX14" s="9"/>
      <c r="AY14" s="9"/>
      <c r="AZ14" s="9"/>
      <c r="BA14" s="9"/>
      <c r="BB14" s="9"/>
      <c r="BC14" s="9"/>
      <c r="BD14" s="9"/>
      <c r="BE14" s="9"/>
      <c r="BF14" s="9"/>
      <c r="BG14" s="9"/>
      <c r="BH14" s="9"/>
      <c r="BI14" s="9"/>
      <c r="BJ14" s="9"/>
      <c r="BK14" s="9"/>
      <c r="BL14" s="9"/>
      <c r="BM14" s="9"/>
      <c r="BN14" s="9"/>
      <c r="BO14" s="9"/>
      <c r="BP14" s="9"/>
      <c r="BQ14" s="9"/>
      <c r="BR14" s="9"/>
      <c r="BS14" s="9"/>
      <c r="BT14" s="9"/>
      <c r="BU14" s="9"/>
      <c r="BV14" s="9"/>
      <c r="BW14" s="9"/>
      <c r="BX14" s="9"/>
      <c r="BY14" s="9"/>
      <c r="BZ14" s="9"/>
      <c r="CA14" s="9"/>
      <c r="CB14" s="9"/>
      <c r="CC14" s="9"/>
      <c r="CD14" s="9"/>
      <c r="CE14" s="9"/>
      <c r="CF14" s="9"/>
      <c r="CG14" s="9"/>
      <c r="CH14" s="9"/>
    </row>
    <row r="15" spans="1:86" s="56" customFormat="1" x14ac:dyDescent="0.25">
      <c r="A15" s="48" t="s">
        <v>26</v>
      </c>
      <c r="B15" s="49">
        <v>2.5999999999999999E-2</v>
      </c>
      <c r="C15" s="43">
        <v>16</v>
      </c>
      <c r="D15" s="50">
        <v>3.6999999999999998E-2</v>
      </c>
      <c r="E15" s="50">
        <v>1E-3</v>
      </c>
      <c r="F15" s="51">
        <v>2.4E-2</v>
      </c>
      <c r="G15" s="49">
        <v>2.3E-2</v>
      </c>
      <c r="H15" s="52">
        <v>17</v>
      </c>
      <c r="I15" s="51">
        <v>3.4000000000000002E-2</v>
      </c>
      <c r="J15" s="51">
        <v>1.0999999999999999E-2</v>
      </c>
      <c r="K15" s="53">
        <v>2.3E-2</v>
      </c>
      <c r="L15" s="49">
        <v>2.1000000000000001E-2</v>
      </c>
      <c r="M15" s="52">
        <v>16</v>
      </c>
      <c r="N15" s="51">
        <v>3.4000000000000002E-2</v>
      </c>
      <c r="O15" s="51">
        <v>1.4999999999999999E-2</v>
      </c>
      <c r="P15" s="53">
        <v>2.1999999999999999E-2</v>
      </c>
      <c r="Q15" s="49">
        <v>0.02</v>
      </c>
      <c r="R15" s="52">
        <v>16</v>
      </c>
      <c r="S15" s="51">
        <v>2.5999999999999999E-2</v>
      </c>
      <c r="T15" s="51">
        <v>0.01</v>
      </c>
      <c r="U15" s="53">
        <v>1.9E-2</v>
      </c>
      <c r="V15" s="49">
        <v>1.7000000000000001E-2</v>
      </c>
      <c r="W15" s="52">
        <v>14</v>
      </c>
      <c r="X15" s="51">
        <v>2.5000000000000001E-2</v>
      </c>
      <c r="Y15" s="51">
        <v>0</v>
      </c>
      <c r="Z15" s="53">
        <v>1.4999999999999999E-2</v>
      </c>
      <c r="AA15" s="49">
        <v>1.6E-2</v>
      </c>
      <c r="AB15" s="52">
        <v>14</v>
      </c>
      <c r="AC15" s="51">
        <v>0.03</v>
      </c>
      <c r="AD15" s="51">
        <v>7.0000000000000001E-3</v>
      </c>
      <c r="AE15" s="51">
        <v>1.7000000000000001E-2</v>
      </c>
      <c r="AF15" s="38">
        <v>-8.6732429006537548E-2</v>
      </c>
      <c r="AG15" s="39" t="e">
        <f>(AA15/#REF!)^(1/4)-1</f>
        <v>#REF!</v>
      </c>
      <c r="AH15" s="54" t="s">
        <v>26</v>
      </c>
      <c r="AI15" s="55"/>
      <c r="AJ15" s="55"/>
      <c r="AK15" s="55"/>
      <c r="AL15" s="55"/>
      <c r="AM15" s="55"/>
      <c r="AN15" s="55"/>
      <c r="AO15" s="55"/>
      <c r="AP15" s="55"/>
      <c r="AQ15" s="55"/>
      <c r="AR15" s="55"/>
      <c r="AS15" s="55"/>
      <c r="AT15" s="55"/>
      <c r="AU15" s="55"/>
      <c r="AV15" s="55"/>
      <c r="AW15" s="55"/>
      <c r="AX15" s="55"/>
      <c r="AY15" s="55"/>
      <c r="AZ15" s="55"/>
      <c r="BA15" s="55"/>
      <c r="BB15" s="55"/>
      <c r="BC15" s="55"/>
      <c r="BD15" s="55"/>
      <c r="BE15" s="55"/>
      <c r="BF15" s="55"/>
      <c r="BG15" s="55"/>
      <c r="BH15" s="55"/>
      <c r="BI15" s="55"/>
      <c r="BJ15" s="55"/>
      <c r="BK15" s="55"/>
      <c r="BL15" s="55"/>
      <c r="BM15" s="55"/>
      <c r="BN15" s="55"/>
      <c r="BO15" s="55"/>
      <c r="BP15" s="55"/>
      <c r="BQ15" s="55"/>
      <c r="BR15" s="55"/>
      <c r="BS15" s="55"/>
      <c r="BT15" s="55"/>
      <c r="BU15" s="55"/>
      <c r="BV15" s="55"/>
      <c r="BW15" s="55"/>
      <c r="BX15" s="55"/>
      <c r="BY15" s="55"/>
      <c r="BZ15" s="55"/>
      <c r="CA15" s="55"/>
      <c r="CB15" s="55"/>
      <c r="CC15" s="55"/>
      <c r="CD15" s="55"/>
      <c r="CE15" s="55"/>
      <c r="CF15" s="55"/>
      <c r="CG15" s="55"/>
      <c r="CH15" s="55"/>
    </row>
    <row r="16" spans="1:86" s="41" customFormat="1" x14ac:dyDescent="0.25">
      <c r="A16" s="48" t="s">
        <v>27</v>
      </c>
      <c r="B16" s="33">
        <v>86</v>
      </c>
      <c r="C16" s="43">
        <v>12</v>
      </c>
      <c r="D16" s="43">
        <v>150</v>
      </c>
      <c r="E16" s="43">
        <v>50</v>
      </c>
      <c r="F16" s="43">
        <v>92</v>
      </c>
      <c r="G16" s="33">
        <v>275</v>
      </c>
      <c r="H16" s="44">
        <v>10</v>
      </c>
      <c r="I16" s="43">
        <v>900</v>
      </c>
      <c r="J16" s="43">
        <v>60</v>
      </c>
      <c r="K16" s="45">
        <v>358</v>
      </c>
      <c r="L16" s="33">
        <v>331</v>
      </c>
      <c r="M16" s="44">
        <v>11</v>
      </c>
      <c r="N16" s="43">
        <v>600</v>
      </c>
      <c r="O16" s="43">
        <v>143</v>
      </c>
      <c r="P16" s="45">
        <v>347</v>
      </c>
      <c r="Q16" s="33">
        <v>300</v>
      </c>
      <c r="R16" s="44">
        <v>12</v>
      </c>
      <c r="S16" s="43">
        <v>500</v>
      </c>
      <c r="T16" s="43">
        <v>100</v>
      </c>
      <c r="U16" s="45">
        <v>312</v>
      </c>
      <c r="V16" s="33">
        <v>300</v>
      </c>
      <c r="W16" s="44">
        <v>10</v>
      </c>
      <c r="X16" s="43">
        <v>400</v>
      </c>
      <c r="Y16" s="43">
        <v>100</v>
      </c>
      <c r="Z16" s="45">
        <v>268</v>
      </c>
      <c r="AA16" s="33">
        <v>300</v>
      </c>
      <c r="AB16" s="44">
        <v>10</v>
      </c>
      <c r="AC16" s="43">
        <v>400</v>
      </c>
      <c r="AD16" s="43">
        <v>100</v>
      </c>
      <c r="AE16" s="46">
        <v>259</v>
      </c>
      <c r="AF16" s="38">
        <v>2.1991162258356844E-2</v>
      </c>
      <c r="AG16" s="39" t="e">
        <f>(AA16/#REF!)^(1/4)-1</f>
        <v>#REF!</v>
      </c>
      <c r="AH16" s="57" t="s">
        <v>27</v>
      </c>
      <c r="AI16" s="9"/>
      <c r="AJ16" s="9"/>
      <c r="AK16" s="9"/>
      <c r="AL16" s="9"/>
      <c r="AM16" s="9"/>
      <c r="AN16" s="9"/>
      <c r="AO16" s="9"/>
      <c r="AP16" s="9"/>
      <c r="AQ16" s="9"/>
      <c r="AR16" s="9"/>
      <c r="AS16" s="9"/>
      <c r="AT16" s="9"/>
      <c r="AU16" s="9"/>
      <c r="AV16" s="9"/>
      <c r="AW16" s="9"/>
      <c r="AX16" s="9"/>
      <c r="AY16" s="9"/>
      <c r="AZ16" s="9"/>
      <c r="BA16" s="9"/>
      <c r="BB16" s="9"/>
      <c r="BC16" s="9"/>
      <c r="BD16" s="9"/>
      <c r="BE16" s="9"/>
      <c r="BF16" s="9"/>
      <c r="BG16" s="9"/>
      <c r="BH16" s="9"/>
      <c r="BI16" s="9"/>
      <c r="BJ16" s="9"/>
      <c r="BK16" s="9"/>
      <c r="BL16" s="9"/>
      <c r="BM16" s="9"/>
      <c r="BN16" s="9"/>
      <c r="BO16" s="9"/>
      <c r="BP16" s="9"/>
      <c r="BQ16" s="9"/>
      <c r="BR16" s="9"/>
      <c r="BS16" s="9"/>
      <c r="BT16" s="9"/>
      <c r="BU16" s="9"/>
      <c r="BV16" s="9"/>
      <c r="BW16" s="9"/>
      <c r="BX16" s="9"/>
      <c r="BY16" s="9"/>
      <c r="BZ16" s="9"/>
      <c r="CA16" s="9"/>
      <c r="CB16" s="9"/>
      <c r="CC16" s="9"/>
      <c r="CD16" s="9"/>
      <c r="CE16" s="9"/>
      <c r="CF16" s="9"/>
      <c r="CG16" s="9"/>
      <c r="CH16" s="9"/>
    </row>
    <row r="17" spans="1:86" s="41" customFormat="1" x14ac:dyDescent="0.25">
      <c r="A17" s="48" t="s">
        <v>28</v>
      </c>
      <c r="B17" s="33">
        <v>180</v>
      </c>
      <c r="C17" s="43">
        <v>13</v>
      </c>
      <c r="D17" s="43">
        <v>211</v>
      </c>
      <c r="E17" s="43">
        <v>128</v>
      </c>
      <c r="F17" s="43">
        <v>179</v>
      </c>
      <c r="G17" s="33">
        <v>735</v>
      </c>
      <c r="H17" s="44">
        <v>13</v>
      </c>
      <c r="I17" s="43">
        <v>844</v>
      </c>
      <c r="J17" s="43">
        <v>591</v>
      </c>
      <c r="K17" s="45">
        <v>728</v>
      </c>
      <c r="L17" s="33">
        <v>500</v>
      </c>
      <c r="M17" s="44">
        <v>13</v>
      </c>
      <c r="N17" s="43">
        <v>850</v>
      </c>
      <c r="O17" s="43">
        <v>200</v>
      </c>
      <c r="P17" s="45">
        <v>538</v>
      </c>
      <c r="Q17" s="33">
        <v>450</v>
      </c>
      <c r="R17" s="44">
        <v>13</v>
      </c>
      <c r="S17" s="43">
        <v>1000</v>
      </c>
      <c r="T17" s="43">
        <v>-525</v>
      </c>
      <c r="U17" s="45">
        <v>398</v>
      </c>
      <c r="V17" s="33">
        <v>350</v>
      </c>
      <c r="W17" s="44">
        <v>11</v>
      </c>
      <c r="X17" s="43">
        <v>664</v>
      </c>
      <c r="Y17" s="43">
        <v>-420</v>
      </c>
      <c r="Z17" s="45">
        <v>319</v>
      </c>
      <c r="AA17" s="33">
        <v>350</v>
      </c>
      <c r="AB17" s="44">
        <v>11</v>
      </c>
      <c r="AC17" s="43">
        <v>637</v>
      </c>
      <c r="AD17" s="43">
        <v>-336</v>
      </c>
      <c r="AE17" s="46">
        <v>320</v>
      </c>
      <c r="AF17" s="38">
        <v>-0.16929815255872083</v>
      </c>
      <c r="AG17" s="39" t="e">
        <f>(AA17/#REF!)^(1/4)-1</f>
        <v>#REF!</v>
      </c>
      <c r="AH17" s="57" t="s">
        <v>28</v>
      </c>
      <c r="AI17" s="9"/>
      <c r="AJ17" s="9"/>
      <c r="AK17" s="9"/>
      <c r="AL17" s="9"/>
      <c r="AM17" s="9"/>
      <c r="AN17" s="9"/>
      <c r="AO17" s="9"/>
      <c r="AP17" s="9"/>
      <c r="AQ17" s="9"/>
      <c r="AR17" s="9"/>
      <c r="AS17" s="9"/>
      <c r="AT17" s="9"/>
      <c r="AU17" s="9"/>
      <c r="AV17" s="9"/>
      <c r="AW17" s="9"/>
      <c r="AX17" s="9"/>
      <c r="AY17" s="9"/>
      <c r="AZ17" s="9"/>
      <c r="BA17" s="9"/>
      <c r="BB17" s="9"/>
      <c r="BC17" s="9"/>
      <c r="BD17" s="9"/>
      <c r="BE17" s="9"/>
      <c r="BF17" s="9"/>
      <c r="BG17" s="9"/>
      <c r="BH17" s="9"/>
      <c r="BI17" s="9"/>
      <c r="BJ17" s="9"/>
      <c r="BK17" s="9"/>
      <c r="BL17" s="9"/>
      <c r="BM17" s="9"/>
      <c r="BN17" s="9"/>
      <c r="BO17" s="9"/>
      <c r="BP17" s="9"/>
      <c r="BQ17" s="9"/>
      <c r="BR17" s="9"/>
      <c r="BS17" s="9"/>
      <c r="BT17" s="9"/>
      <c r="BU17" s="9"/>
      <c r="BV17" s="9"/>
      <c r="BW17" s="9"/>
      <c r="BX17" s="9"/>
      <c r="BY17" s="9"/>
      <c r="BZ17" s="9"/>
      <c r="CA17" s="9"/>
      <c r="CB17" s="9"/>
      <c r="CC17" s="9"/>
      <c r="CD17" s="9"/>
      <c r="CE17" s="9"/>
      <c r="CF17" s="9"/>
      <c r="CG17" s="9"/>
      <c r="CH17" s="9"/>
    </row>
    <row r="18" spans="1:86" s="41" customFormat="1" x14ac:dyDescent="0.25">
      <c r="A18" s="48" t="s">
        <v>29</v>
      </c>
      <c r="B18" s="33">
        <v>60</v>
      </c>
      <c r="C18" s="43">
        <v>14</v>
      </c>
      <c r="D18" s="43">
        <v>95</v>
      </c>
      <c r="E18" s="43">
        <v>47</v>
      </c>
      <c r="F18" s="43">
        <v>64</v>
      </c>
      <c r="G18" s="33">
        <v>236</v>
      </c>
      <c r="H18" s="44">
        <v>14</v>
      </c>
      <c r="I18" s="43">
        <v>330</v>
      </c>
      <c r="J18" s="43">
        <v>188</v>
      </c>
      <c r="K18" s="45">
        <v>244</v>
      </c>
      <c r="L18" s="33">
        <v>270</v>
      </c>
      <c r="M18" s="44">
        <v>14</v>
      </c>
      <c r="N18" s="43">
        <v>450</v>
      </c>
      <c r="O18" s="43">
        <v>113</v>
      </c>
      <c r="P18" s="45">
        <v>252</v>
      </c>
      <c r="Q18" s="33">
        <v>234</v>
      </c>
      <c r="R18" s="44">
        <v>14</v>
      </c>
      <c r="S18" s="43">
        <v>500</v>
      </c>
      <c r="T18" s="43">
        <v>78</v>
      </c>
      <c r="U18" s="45">
        <v>233</v>
      </c>
      <c r="V18" s="33">
        <v>207</v>
      </c>
      <c r="W18" s="44">
        <v>11</v>
      </c>
      <c r="X18" s="43">
        <v>300</v>
      </c>
      <c r="Y18" s="43">
        <v>50</v>
      </c>
      <c r="Z18" s="45">
        <v>192</v>
      </c>
      <c r="AA18" s="33">
        <v>167</v>
      </c>
      <c r="AB18" s="44">
        <v>12</v>
      </c>
      <c r="AC18" s="43">
        <v>300</v>
      </c>
      <c r="AD18" s="43">
        <v>-3</v>
      </c>
      <c r="AE18" s="46">
        <v>154</v>
      </c>
      <c r="AF18" s="38">
        <v>-8.2827304778653521E-2</v>
      </c>
      <c r="AG18" s="39" t="e">
        <f>(AA18/#REF!)^(1/4)-1</f>
        <v>#REF!</v>
      </c>
      <c r="AH18" s="57" t="s">
        <v>29</v>
      </c>
      <c r="AI18" s="9"/>
      <c r="AJ18" s="9"/>
      <c r="AK18" s="9"/>
      <c r="AL18" s="9"/>
      <c r="AM18" s="9"/>
      <c r="AN18" s="9"/>
      <c r="AO18" s="9"/>
      <c r="AP18" s="9"/>
      <c r="AQ18" s="9"/>
      <c r="AR18" s="9"/>
      <c r="AS18" s="9"/>
      <c r="AT18" s="9"/>
      <c r="AU18" s="9"/>
      <c r="AV18" s="9"/>
      <c r="AW18" s="9"/>
      <c r="AX18" s="9"/>
      <c r="AY18" s="9"/>
      <c r="AZ18" s="9"/>
      <c r="BA18" s="9"/>
      <c r="BB18" s="9"/>
      <c r="BC18" s="9"/>
      <c r="BD18" s="9"/>
      <c r="BE18" s="9"/>
      <c r="BF18" s="9"/>
      <c r="BG18" s="9"/>
      <c r="BH18" s="9"/>
      <c r="BI18" s="9"/>
      <c r="BJ18" s="9"/>
      <c r="BK18" s="9"/>
      <c r="BL18" s="9"/>
      <c r="BM18" s="9"/>
      <c r="BN18" s="9"/>
      <c r="BO18" s="9"/>
      <c r="BP18" s="9"/>
      <c r="BQ18" s="9"/>
      <c r="BR18" s="9"/>
      <c r="BS18" s="9"/>
      <c r="BT18" s="9"/>
      <c r="BU18" s="9"/>
      <c r="BV18" s="9"/>
      <c r="BW18" s="9"/>
      <c r="BX18" s="9"/>
      <c r="BY18" s="9"/>
      <c r="BZ18" s="9"/>
      <c r="CA18" s="9"/>
      <c r="CB18" s="9"/>
      <c r="CC18" s="9"/>
      <c r="CD18" s="9"/>
      <c r="CE18" s="9"/>
      <c r="CF18" s="9"/>
      <c r="CG18" s="9"/>
      <c r="CH18" s="9"/>
    </row>
    <row r="19" spans="1:86" s="41" customFormat="1" x14ac:dyDescent="0.25">
      <c r="A19" s="48" t="s">
        <v>30</v>
      </c>
      <c r="B19" s="33">
        <v>588</v>
      </c>
      <c r="C19" s="43">
        <v>6</v>
      </c>
      <c r="D19" s="43">
        <v>675</v>
      </c>
      <c r="E19" s="43">
        <v>250</v>
      </c>
      <c r="F19" s="43">
        <v>511</v>
      </c>
      <c r="G19" s="33">
        <v>2365</v>
      </c>
      <c r="H19" s="44">
        <v>6</v>
      </c>
      <c r="I19" s="43">
        <v>2699</v>
      </c>
      <c r="J19" s="43">
        <v>1123</v>
      </c>
      <c r="K19" s="45">
        <v>2079</v>
      </c>
      <c r="L19" s="33">
        <v>2175</v>
      </c>
      <c r="M19" s="44">
        <v>6</v>
      </c>
      <c r="N19" s="43">
        <v>2525</v>
      </c>
      <c r="O19" s="43">
        <v>1000</v>
      </c>
      <c r="P19" s="45">
        <v>1902</v>
      </c>
      <c r="Q19" s="33">
        <v>1758</v>
      </c>
      <c r="R19" s="44">
        <v>6</v>
      </c>
      <c r="S19" s="43">
        <v>2303</v>
      </c>
      <c r="T19" s="43">
        <v>750</v>
      </c>
      <c r="U19" s="45">
        <v>1609</v>
      </c>
      <c r="V19" s="33">
        <v>1038</v>
      </c>
      <c r="W19" s="44">
        <v>4</v>
      </c>
      <c r="X19" s="43">
        <v>2277</v>
      </c>
      <c r="Y19" s="43">
        <v>500</v>
      </c>
      <c r="Z19" s="45">
        <v>1213</v>
      </c>
      <c r="AA19" s="33">
        <v>859</v>
      </c>
      <c r="AB19" s="44">
        <v>4</v>
      </c>
      <c r="AC19" s="43">
        <v>2252</v>
      </c>
      <c r="AD19" s="43">
        <v>500</v>
      </c>
      <c r="AE19" s="46">
        <v>1117</v>
      </c>
      <c r="AF19" s="38">
        <v>-0.22368048292440779</v>
      </c>
      <c r="AG19" s="39" t="e">
        <f>(AA19/#REF!)^(1/4)-1</f>
        <v>#REF!</v>
      </c>
      <c r="AH19" s="57" t="s">
        <v>30</v>
      </c>
      <c r="AI19" s="9"/>
      <c r="AJ19" s="9"/>
      <c r="AK19" s="9"/>
      <c r="AL19" s="9"/>
      <c r="AM19" s="9"/>
      <c r="AN19" s="9"/>
      <c r="AO19" s="9"/>
      <c r="AP19" s="9"/>
      <c r="AQ19" s="9"/>
      <c r="AR19" s="9"/>
      <c r="AS19" s="9"/>
      <c r="AT19" s="9"/>
      <c r="AU19" s="9"/>
      <c r="AV19" s="9"/>
      <c r="AW19" s="9"/>
      <c r="AX19" s="9"/>
      <c r="AY19" s="9"/>
      <c r="AZ19" s="9"/>
      <c r="BA19" s="9"/>
      <c r="BB19" s="9"/>
      <c r="BC19" s="9"/>
      <c r="BD19" s="9"/>
      <c r="BE19" s="9"/>
      <c r="BF19" s="9"/>
      <c r="BG19" s="9"/>
      <c r="BH19" s="9"/>
      <c r="BI19" s="9"/>
      <c r="BJ19" s="9"/>
      <c r="BK19" s="9"/>
      <c r="BL19" s="9"/>
      <c r="BM19" s="9"/>
      <c r="BN19" s="9"/>
      <c r="BO19" s="9"/>
      <c r="BP19" s="9"/>
      <c r="BQ19" s="9"/>
      <c r="BR19" s="9"/>
      <c r="BS19" s="9"/>
      <c r="BT19" s="9"/>
      <c r="BU19" s="9"/>
      <c r="BV19" s="9"/>
      <c r="BW19" s="9"/>
      <c r="BX19" s="9"/>
      <c r="BY19" s="9"/>
      <c r="BZ19" s="9"/>
      <c r="CA19" s="9"/>
      <c r="CB19" s="9"/>
      <c r="CC19" s="9"/>
      <c r="CD19" s="9"/>
      <c r="CE19" s="9"/>
      <c r="CF19" s="9"/>
      <c r="CG19" s="9"/>
      <c r="CH19" s="9"/>
    </row>
    <row r="20" spans="1:86" s="41" customFormat="1" x14ac:dyDescent="0.25">
      <c r="A20" s="48" t="s">
        <v>31</v>
      </c>
      <c r="B20" s="33">
        <v>59</v>
      </c>
      <c r="C20" s="43">
        <v>10</v>
      </c>
      <c r="D20" s="43">
        <v>98</v>
      </c>
      <c r="E20" s="43">
        <v>35</v>
      </c>
      <c r="F20" s="43">
        <v>62</v>
      </c>
      <c r="G20" s="33">
        <v>226</v>
      </c>
      <c r="H20" s="44">
        <v>10</v>
      </c>
      <c r="I20" s="43">
        <v>393</v>
      </c>
      <c r="J20" s="43">
        <v>202</v>
      </c>
      <c r="K20" s="45">
        <v>261</v>
      </c>
      <c r="L20" s="33">
        <v>240</v>
      </c>
      <c r="M20" s="44">
        <v>10</v>
      </c>
      <c r="N20" s="43">
        <v>620</v>
      </c>
      <c r="O20" s="43">
        <v>178</v>
      </c>
      <c r="P20" s="45">
        <v>284</v>
      </c>
      <c r="Q20" s="33">
        <v>234</v>
      </c>
      <c r="R20" s="44">
        <v>9</v>
      </c>
      <c r="S20" s="43">
        <v>543</v>
      </c>
      <c r="T20" s="43">
        <v>173</v>
      </c>
      <c r="U20" s="45">
        <v>267</v>
      </c>
      <c r="V20" s="33">
        <v>250</v>
      </c>
      <c r="W20" s="44">
        <v>8</v>
      </c>
      <c r="X20" s="43">
        <v>393</v>
      </c>
      <c r="Y20" s="43">
        <v>167</v>
      </c>
      <c r="Z20" s="45">
        <v>255</v>
      </c>
      <c r="AA20" s="33">
        <v>248</v>
      </c>
      <c r="AB20" s="44">
        <v>8</v>
      </c>
      <c r="AC20" s="43">
        <v>391</v>
      </c>
      <c r="AD20" s="43">
        <v>150</v>
      </c>
      <c r="AE20" s="46">
        <v>248</v>
      </c>
      <c r="AF20" s="38">
        <v>2.3495200414413775E-2</v>
      </c>
      <c r="AG20" s="39" t="e">
        <f>(AA20/#REF!)^(1/4)-1</f>
        <v>#REF!</v>
      </c>
      <c r="AH20" s="57" t="s">
        <v>31</v>
      </c>
      <c r="AI20" s="9"/>
      <c r="AJ20" s="9"/>
      <c r="AK20" s="9"/>
      <c r="AL20" s="9"/>
      <c r="AM20" s="9"/>
      <c r="AN20" s="9"/>
      <c r="AO20" s="9"/>
      <c r="AP20" s="9"/>
      <c r="AQ20" s="9"/>
      <c r="AR20" s="9"/>
      <c r="AS20" s="9"/>
      <c r="AT20" s="9"/>
      <c r="AU20" s="9"/>
      <c r="AV20" s="9"/>
      <c r="AW20" s="9"/>
      <c r="AX20" s="9"/>
      <c r="AY20" s="9"/>
      <c r="AZ20" s="9"/>
      <c r="BA20" s="9"/>
      <c r="BB20" s="9"/>
      <c r="BC20" s="9"/>
      <c r="BD20" s="9"/>
      <c r="BE20" s="9"/>
      <c r="BF20" s="9"/>
      <c r="BG20" s="9"/>
      <c r="BH20" s="9"/>
      <c r="BI20" s="9"/>
      <c r="BJ20" s="9"/>
      <c r="BK20" s="9"/>
      <c r="BL20" s="9"/>
      <c r="BM20" s="9"/>
      <c r="BN20" s="9"/>
      <c r="BO20" s="9"/>
      <c r="BP20" s="9"/>
      <c r="BQ20" s="9"/>
      <c r="BR20" s="9"/>
      <c r="BS20" s="9"/>
      <c r="BT20" s="9"/>
      <c r="BU20" s="9"/>
      <c r="BV20" s="9"/>
      <c r="BW20" s="9"/>
      <c r="BX20" s="9"/>
      <c r="BY20" s="9"/>
      <c r="BZ20" s="9"/>
      <c r="CA20" s="9"/>
      <c r="CB20" s="9"/>
      <c r="CC20" s="9"/>
      <c r="CD20" s="9"/>
      <c r="CE20" s="9"/>
      <c r="CF20" s="9"/>
      <c r="CG20" s="9"/>
      <c r="CH20" s="9"/>
    </row>
    <row r="21" spans="1:86" s="41" customFormat="1" x14ac:dyDescent="0.25">
      <c r="A21" s="32" t="s">
        <v>32</v>
      </c>
      <c r="B21" s="33">
        <v>9829</v>
      </c>
      <c r="C21" s="34">
        <v>20</v>
      </c>
      <c r="D21" s="34">
        <v>10061</v>
      </c>
      <c r="E21" s="34">
        <v>9086</v>
      </c>
      <c r="F21" s="34">
        <v>9817</v>
      </c>
      <c r="G21" s="33">
        <v>40171</v>
      </c>
      <c r="H21" s="35">
        <v>20</v>
      </c>
      <c r="I21" s="34">
        <v>42341</v>
      </c>
      <c r="J21" s="34">
        <v>38551</v>
      </c>
      <c r="K21" s="36">
        <v>40082</v>
      </c>
      <c r="L21" s="33">
        <v>42073</v>
      </c>
      <c r="M21" s="35">
        <v>18</v>
      </c>
      <c r="N21" s="34">
        <v>43374</v>
      </c>
      <c r="O21" s="34">
        <v>40558</v>
      </c>
      <c r="P21" s="36">
        <v>42045</v>
      </c>
      <c r="Q21" s="33">
        <v>43991</v>
      </c>
      <c r="R21" s="35">
        <v>18</v>
      </c>
      <c r="S21" s="34">
        <v>44588</v>
      </c>
      <c r="T21" s="34">
        <v>42074</v>
      </c>
      <c r="U21" s="36">
        <v>43666</v>
      </c>
      <c r="V21" s="33">
        <v>45387</v>
      </c>
      <c r="W21" s="35">
        <v>16</v>
      </c>
      <c r="X21" s="34">
        <v>46928</v>
      </c>
      <c r="Y21" s="34">
        <v>43078</v>
      </c>
      <c r="Z21" s="36">
        <v>45132</v>
      </c>
      <c r="AA21" s="33">
        <v>46682</v>
      </c>
      <c r="AB21" s="35">
        <v>16</v>
      </c>
      <c r="AC21" s="34">
        <v>49496</v>
      </c>
      <c r="AD21" s="34">
        <v>43818</v>
      </c>
      <c r="AE21" s="37">
        <v>46447</v>
      </c>
      <c r="AF21" s="38">
        <v>3.8267363585405167E-2</v>
      </c>
      <c r="AG21" s="39" t="e">
        <f>(AA21/#REF!)^(1/4)-1</f>
        <v>#REF!</v>
      </c>
      <c r="AH21" s="40" t="s">
        <v>32</v>
      </c>
      <c r="AI21" s="9"/>
      <c r="AJ21" s="9"/>
      <c r="AK21" s="9"/>
      <c r="AL21" s="9"/>
      <c r="AM21" s="9"/>
      <c r="AN21" s="9"/>
      <c r="AO21" s="9"/>
      <c r="AP21" s="9"/>
      <c r="AQ21" s="9"/>
      <c r="AR21" s="9"/>
      <c r="AS21" s="9"/>
      <c r="AT21" s="9"/>
      <c r="AU21" s="9"/>
      <c r="AV21" s="9"/>
      <c r="AW21" s="9"/>
      <c r="AX21" s="9"/>
      <c r="AY21" s="9"/>
      <c r="AZ21" s="9"/>
      <c r="BA21" s="9"/>
      <c r="BB21" s="9"/>
      <c r="BC21" s="9"/>
      <c r="BD21" s="9"/>
      <c r="BE21" s="9"/>
      <c r="BF21" s="9"/>
      <c r="BG21" s="9"/>
      <c r="BH21" s="9"/>
      <c r="BI21" s="9"/>
      <c r="BJ21" s="9"/>
      <c r="BK21" s="9"/>
      <c r="BL21" s="9"/>
      <c r="BM21" s="9"/>
      <c r="BN21" s="9"/>
      <c r="BO21" s="9"/>
      <c r="BP21" s="9"/>
      <c r="BQ21" s="9"/>
      <c r="BR21" s="9"/>
      <c r="BS21" s="9"/>
      <c r="BT21" s="9"/>
      <c r="BU21" s="9"/>
      <c r="BV21" s="9"/>
      <c r="BW21" s="9"/>
      <c r="BX21" s="9"/>
      <c r="BY21" s="9"/>
      <c r="BZ21" s="9"/>
      <c r="CA21" s="9"/>
      <c r="CB21" s="9"/>
      <c r="CC21" s="9"/>
      <c r="CD21" s="9"/>
      <c r="CE21" s="9"/>
      <c r="CF21" s="9"/>
      <c r="CG21" s="9"/>
      <c r="CH21" s="9"/>
    </row>
    <row r="22" spans="1:86" s="41" customFormat="1" ht="14.25" customHeight="1" x14ac:dyDescent="0.25">
      <c r="A22" s="42" t="s">
        <v>33</v>
      </c>
      <c r="B22" s="33">
        <v>11097</v>
      </c>
      <c r="C22" s="43">
        <v>17</v>
      </c>
      <c r="D22" s="43">
        <v>11305</v>
      </c>
      <c r="E22" s="43">
        <v>10836</v>
      </c>
      <c r="F22" s="43">
        <v>11102</v>
      </c>
      <c r="G22" s="33">
        <v>45381</v>
      </c>
      <c r="H22" s="44">
        <v>18</v>
      </c>
      <c r="I22" s="43">
        <v>48946</v>
      </c>
      <c r="J22" s="43">
        <v>44260</v>
      </c>
      <c r="K22" s="45">
        <v>45449</v>
      </c>
      <c r="L22" s="33">
        <v>47604</v>
      </c>
      <c r="M22" s="44">
        <v>17</v>
      </c>
      <c r="N22" s="43">
        <v>50141</v>
      </c>
      <c r="O22" s="43">
        <v>45888</v>
      </c>
      <c r="P22" s="45">
        <v>47494</v>
      </c>
      <c r="Q22" s="33">
        <v>49444</v>
      </c>
      <c r="R22" s="44">
        <v>17</v>
      </c>
      <c r="S22" s="43">
        <v>51103</v>
      </c>
      <c r="T22" s="43">
        <v>47448</v>
      </c>
      <c r="U22" s="45">
        <v>49251</v>
      </c>
      <c r="V22" s="33">
        <v>50982</v>
      </c>
      <c r="W22" s="44">
        <v>15</v>
      </c>
      <c r="X22" s="43">
        <v>52324</v>
      </c>
      <c r="Y22" s="43">
        <v>48678</v>
      </c>
      <c r="Z22" s="45">
        <v>50811</v>
      </c>
      <c r="AA22" s="33">
        <v>52350</v>
      </c>
      <c r="AB22" s="44">
        <v>15</v>
      </c>
      <c r="AC22" s="43">
        <v>54124</v>
      </c>
      <c r="AD22" s="43">
        <v>49514</v>
      </c>
      <c r="AE22" s="46">
        <v>52200</v>
      </c>
      <c r="AF22" s="38">
        <v>3.636003284546141E-2</v>
      </c>
      <c r="AG22" s="39" t="e">
        <f>(AA22/#REF!)^(1/4)-1</f>
        <v>#REF!</v>
      </c>
      <c r="AH22" s="47" t="s">
        <v>33</v>
      </c>
      <c r="AI22" s="9"/>
      <c r="AJ22" s="9"/>
      <c r="AK22" s="9"/>
      <c r="AL22" s="9"/>
      <c r="AM22" s="9"/>
      <c r="AN22" s="9"/>
      <c r="AO22" s="9"/>
      <c r="AP22" s="9"/>
      <c r="AQ22" s="9"/>
      <c r="AR22" s="9"/>
      <c r="AS22" s="9"/>
      <c r="AT22" s="9"/>
      <c r="AU22" s="9"/>
      <c r="AV22" s="9"/>
      <c r="AW22" s="9"/>
      <c r="AX22" s="9"/>
      <c r="AY22" s="9"/>
      <c r="AZ22" s="9"/>
      <c r="BA22" s="9"/>
      <c r="BB22" s="9"/>
      <c r="BC22" s="9"/>
      <c r="BD22" s="9"/>
      <c r="BE22" s="9"/>
      <c r="BF22" s="9"/>
      <c r="BG22" s="9"/>
      <c r="BH22" s="9"/>
      <c r="BI22" s="9"/>
      <c r="BJ22" s="9"/>
      <c r="BK22" s="9"/>
      <c r="BL22" s="9"/>
      <c r="BM22" s="9"/>
      <c r="BN22" s="9"/>
      <c r="BO22" s="9"/>
      <c r="BP22" s="9"/>
      <c r="BQ22" s="9"/>
      <c r="BR22" s="9"/>
      <c r="BS22" s="9"/>
      <c r="BT22" s="9"/>
      <c r="BU22" s="9"/>
      <c r="BV22" s="9"/>
      <c r="BW22" s="9"/>
      <c r="BX22" s="9"/>
      <c r="BY22" s="9"/>
      <c r="BZ22" s="9"/>
      <c r="CA22" s="9"/>
      <c r="CB22" s="9"/>
      <c r="CC22" s="9"/>
      <c r="CD22" s="9"/>
      <c r="CE22" s="9"/>
      <c r="CF22" s="9"/>
      <c r="CG22" s="9"/>
      <c r="CH22" s="9"/>
    </row>
    <row r="23" spans="1:86" s="41" customFormat="1" x14ac:dyDescent="0.25">
      <c r="A23" s="58" t="s">
        <v>34</v>
      </c>
      <c r="B23" s="33">
        <v>8325</v>
      </c>
      <c r="C23" s="43">
        <v>18</v>
      </c>
      <c r="D23" s="43">
        <v>8459</v>
      </c>
      <c r="E23" s="43">
        <v>7235</v>
      </c>
      <c r="F23" s="43">
        <v>8272</v>
      </c>
      <c r="G23" s="33">
        <v>33615</v>
      </c>
      <c r="H23" s="44">
        <v>18</v>
      </c>
      <c r="I23" s="43">
        <v>36541</v>
      </c>
      <c r="J23" s="43">
        <v>33042</v>
      </c>
      <c r="K23" s="45">
        <v>33702</v>
      </c>
      <c r="L23" s="33">
        <v>35441</v>
      </c>
      <c r="M23" s="44">
        <v>17</v>
      </c>
      <c r="N23" s="43">
        <v>37597</v>
      </c>
      <c r="O23" s="43">
        <v>33907</v>
      </c>
      <c r="P23" s="45">
        <v>35384</v>
      </c>
      <c r="Q23" s="33">
        <v>36811</v>
      </c>
      <c r="R23" s="44">
        <v>17</v>
      </c>
      <c r="S23" s="43">
        <v>38424</v>
      </c>
      <c r="T23" s="43">
        <v>35124</v>
      </c>
      <c r="U23" s="45">
        <v>36816</v>
      </c>
      <c r="V23" s="33">
        <v>38149</v>
      </c>
      <c r="W23" s="44">
        <v>15</v>
      </c>
      <c r="X23" s="43">
        <v>39570</v>
      </c>
      <c r="Y23" s="43">
        <v>36158</v>
      </c>
      <c r="Z23" s="45">
        <v>38051</v>
      </c>
      <c r="AA23" s="33">
        <v>38983</v>
      </c>
      <c r="AB23" s="44">
        <v>15</v>
      </c>
      <c r="AC23" s="43">
        <v>41202</v>
      </c>
      <c r="AD23" s="43">
        <v>36985</v>
      </c>
      <c r="AE23" s="46">
        <v>39171</v>
      </c>
      <c r="AF23" s="38">
        <v>3.7732780222106799E-2</v>
      </c>
      <c r="AG23" s="39" t="e">
        <f>(AA23/#REF!)^(1/4)-1</f>
        <v>#REF!</v>
      </c>
      <c r="AH23" s="47" t="s">
        <v>34</v>
      </c>
      <c r="AI23" s="9"/>
      <c r="AJ23" s="9"/>
      <c r="AK23" s="9"/>
      <c r="AL23" s="9"/>
      <c r="AM23" s="9"/>
      <c r="AN23" s="9"/>
      <c r="AO23" s="9"/>
      <c r="AP23" s="9"/>
      <c r="AQ23" s="9"/>
      <c r="AR23" s="9"/>
      <c r="AS23" s="9"/>
      <c r="AT23" s="9"/>
      <c r="AU23" s="9"/>
      <c r="AV23" s="9"/>
      <c r="AW23" s="9"/>
      <c r="AX23" s="9"/>
      <c r="AY23" s="9"/>
      <c r="AZ23" s="9"/>
      <c r="BA23" s="9"/>
      <c r="BB23" s="9"/>
      <c r="BC23" s="9"/>
      <c r="BD23" s="9"/>
      <c r="BE23" s="9"/>
      <c r="BF23" s="9"/>
      <c r="BG23" s="9"/>
      <c r="BH23" s="9"/>
      <c r="BI23" s="9"/>
      <c r="BJ23" s="9"/>
      <c r="BK23" s="9"/>
      <c r="BL23" s="9"/>
      <c r="BM23" s="9"/>
      <c r="BN23" s="9"/>
      <c r="BO23" s="9"/>
      <c r="BP23" s="9"/>
      <c r="BQ23" s="9"/>
      <c r="BR23" s="9"/>
      <c r="BS23" s="9"/>
      <c r="BT23" s="9"/>
      <c r="BU23" s="9"/>
      <c r="BV23" s="9"/>
      <c r="BW23" s="9"/>
      <c r="BX23" s="9"/>
      <c r="BY23" s="9"/>
      <c r="BZ23" s="9"/>
      <c r="CA23" s="9"/>
      <c r="CB23" s="9"/>
      <c r="CC23" s="9"/>
      <c r="CD23" s="9"/>
      <c r="CE23" s="9"/>
      <c r="CF23" s="9"/>
      <c r="CG23" s="9"/>
      <c r="CH23" s="9"/>
    </row>
    <row r="24" spans="1:86" s="41" customFormat="1" x14ac:dyDescent="0.25">
      <c r="A24" s="58" t="s">
        <v>35</v>
      </c>
      <c r="B24" s="59">
        <v>1.1200000000000001</v>
      </c>
      <c r="C24" s="43">
        <v>17</v>
      </c>
      <c r="D24" s="60">
        <v>1.1399999999999999</v>
      </c>
      <c r="E24" s="60">
        <v>0.89</v>
      </c>
      <c r="F24" s="60">
        <v>1.1100000000000001</v>
      </c>
      <c r="G24" s="59">
        <v>1.1299999999999999</v>
      </c>
      <c r="H24" s="44">
        <v>17</v>
      </c>
      <c r="I24" s="60">
        <v>1.1599999999999999</v>
      </c>
      <c r="J24" s="60">
        <v>0.89</v>
      </c>
      <c r="K24" s="61">
        <v>1.1200000000000001</v>
      </c>
      <c r="L24" s="59">
        <v>1.1299999999999999</v>
      </c>
      <c r="M24" s="44">
        <v>17</v>
      </c>
      <c r="N24" s="60">
        <v>1.1599999999999999</v>
      </c>
      <c r="O24" s="60">
        <v>0.89</v>
      </c>
      <c r="P24" s="61">
        <v>1.1100000000000001</v>
      </c>
      <c r="Q24" s="59">
        <v>1.1299999999999999</v>
      </c>
      <c r="R24" s="44">
        <v>17</v>
      </c>
      <c r="S24" s="60">
        <v>1.1599999999999999</v>
      </c>
      <c r="T24" s="60">
        <v>0.89</v>
      </c>
      <c r="U24" s="61">
        <v>1.1100000000000001</v>
      </c>
      <c r="V24" s="59">
        <v>1.1200000000000001</v>
      </c>
      <c r="W24" s="44">
        <v>15</v>
      </c>
      <c r="X24" s="60">
        <v>1.1599999999999999</v>
      </c>
      <c r="Y24" s="60">
        <v>0.89</v>
      </c>
      <c r="Z24" s="61">
        <v>1.1000000000000001</v>
      </c>
      <c r="AA24" s="59">
        <v>1.1200000000000001</v>
      </c>
      <c r="AB24" s="44">
        <v>15</v>
      </c>
      <c r="AC24" s="60">
        <v>1.1599999999999999</v>
      </c>
      <c r="AD24" s="60">
        <v>0.88</v>
      </c>
      <c r="AE24" s="62">
        <v>1.1100000000000001</v>
      </c>
      <c r="AF24" s="38">
        <v>-2.2197695140030449E-3</v>
      </c>
      <c r="AG24" s="39"/>
      <c r="AH24" s="63" t="s">
        <v>35</v>
      </c>
      <c r="AI24" s="9"/>
      <c r="AJ24" s="9"/>
      <c r="AK24" s="9"/>
      <c r="AL24" s="9"/>
      <c r="AM24" s="9"/>
      <c r="AN24" s="9"/>
      <c r="AO24" s="9"/>
      <c r="AP24" s="9"/>
      <c r="AQ24" s="9"/>
      <c r="AR24" s="9"/>
      <c r="AS24" s="9"/>
      <c r="AT24" s="9"/>
      <c r="AU24" s="9"/>
      <c r="AV24" s="9"/>
      <c r="AW24" s="9"/>
      <c r="AX24" s="9"/>
      <c r="AY24" s="9"/>
      <c r="AZ24" s="9"/>
      <c r="BA24" s="9"/>
      <c r="BB24" s="9"/>
      <c r="BC24" s="9"/>
      <c r="BD24" s="9"/>
      <c r="BE24" s="9"/>
      <c r="BF24" s="9"/>
      <c r="BG24" s="9"/>
      <c r="BH24" s="9"/>
      <c r="BI24" s="9"/>
      <c r="BJ24" s="9"/>
      <c r="BK24" s="9"/>
      <c r="BL24" s="9"/>
      <c r="BM24" s="9"/>
      <c r="BN24" s="9"/>
      <c r="BO24" s="9"/>
      <c r="BP24" s="9"/>
      <c r="BQ24" s="9"/>
      <c r="BR24" s="9"/>
      <c r="BS24" s="9"/>
      <c r="BT24" s="9"/>
      <c r="BU24" s="9"/>
      <c r="BV24" s="9"/>
      <c r="BW24" s="9"/>
      <c r="BX24" s="9"/>
      <c r="BY24" s="9"/>
      <c r="BZ24" s="9"/>
      <c r="CA24" s="9"/>
      <c r="CB24" s="9"/>
      <c r="CC24" s="9"/>
      <c r="CD24" s="9"/>
      <c r="CE24" s="9"/>
      <c r="CF24" s="9"/>
      <c r="CG24" s="9"/>
      <c r="CH24" s="9"/>
    </row>
    <row r="25" spans="1:86" s="41" customFormat="1" x14ac:dyDescent="0.25">
      <c r="A25" s="64" t="s">
        <v>36</v>
      </c>
      <c r="B25" s="33">
        <v>2978</v>
      </c>
      <c r="C25" s="34">
        <v>20</v>
      </c>
      <c r="D25" s="34">
        <v>3026</v>
      </c>
      <c r="E25" s="34">
        <v>2930</v>
      </c>
      <c r="F25" s="34">
        <v>2980</v>
      </c>
      <c r="G25" s="33">
        <v>12119</v>
      </c>
      <c r="H25" s="35">
        <v>20</v>
      </c>
      <c r="I25" s="34">
        <v>12330</v>
      </c>
      <c r="J25" s="34">
        <v>11807</v>
      </c>
      <c r="K25" s="36">
        <v>12111</v>
      </c>
      <c r="L25" s="33">
        <v>12212</v>
      </c>
      <c r="M25" s="35">
        <v>19</v>
      </c>
      <c r="N25" s="34">
        <v>12462</v>
      </c>
      <c r="O25" s="34">
        <v>11331</v>
      </c>
      <c r="P25" s="36">
        <v>12159</v>
      </c>
      <c r="Q25" s="33">
        <v>12362</v>
      </c>
      <c r="R25" s="35">
        <v>19</v>
      </c>
      <c r="S25" s="34">
        <v>12599</v>
      </c>
      <c r="T25" s="34">
        <v>11364</v>
      </c>
      <c r="U25" s="36">
        <v>12258</v>
      </c>
      <c r="V25" s="33">
        <v>12432</v>
      </c>
      <c r="W25" s="35">
        <v>17</v>
      </c>
      <c r="X25" s="34">
        <v>12792</v>
      </c>
      <c r="Y25" s="34">
        <v>11405</v>
      </c>
      <c r="Z25" s="36">
        <v>12347</v>
      </c>
      <c r="AA25" s="33">
        <v>12495</v>
      </c>
      <c r="AB25" s="35">
        <v>17</v>
      </c>
      <c r="AC25" s="34">
        <v>13034</v>
      </c>
      <c r="AD25" s="34">
        <v>11405</v>
      </c>
      <c r="AE25" s="37">
        <v>12442</v>
      </c>
      <c r="AF25" s="38">
        <v>7.6677717712048121E-3</v>
      </c>
      <c r="AG25" s="39" t="e">
        <f>(AA25/#REF!)^(1/4)-1</f>
        <v>#REF!</v>
      </c>
      <c r="AH25" s="40" t="s">
        <v>36</v>
      </c>
      <c r="AI25" s="9"/>
      <c r="AJ25" s="9"/>
      <c r="AK25" s="9"/>
      <c r="AL25" s="9"/>
      <c r="AM25" s="9"/>
      <c r="AN25" s="9"/>
      <c r="AO25" s="9"/>
      <c r="AP25" s="9"/>
      <c r="AQ25" s="9"/>
      <c r="AR25" s="9"/>
      <c r="AS25" s="9"/>
      <c r="AT25" s="9"/>
      <c r="AU25" s="9"/>
      <c r="AV25" s="9"/>
      <c r="AW25" s="9"/>
      <c r="AX25" s="9"/>
      <c r="AY25" s="9"/>
      <c r="AZ25" s="9"/>
      <c r="BA25" s="9"/>
      <c r="BB25" s="9"/>
      <c r="BC25" s="9"/>
      <c r="BD25" s="9"/>
      <c r="BE25" s="9"/>
      <c r="BF25" s="9"/>
      <c r="BG25" s="9"/>
      <c r="BH25" s="9"/>
      <c r="BI25" s="9"/>
      <c r="BJ25" s="9"/>
      <c r="BK25" s="9"/>
      <c r="BL25" s="9"/>
      <c r="BM25" s="9"/>
      <c r="BN25" s="9"/>
      <c r="BO25" s="9"/>
      <c r="BP25" s="9"/>
      <c r="BQ25" s="9"/>
      <c r="BR25" s="9"/>
      <c r="BS25" s="9"/>
      <c r="BT25" s="9"/>
      <c r="BU25" s="9"/>
      <c r="BV25" s="9"/>
      <c r="BW25" s="9"/>
      <c r="BX25" s="9"/>
      <c r="BY25" s="9"/>
      <c r="BZ25" s="9"/>
      <c r="CA25" s="9"/>
      <c r="CB25" s="9"/>
      <c r="CC25" s="9"/>
      <c r="CD25" s="9"/>
      <c r="CE25" s="9"/>
      <c r="CF25" s="9"/>
      <c r="CG25" s="9"/>
      <c r="CH25" s="9"/>
    </row>
    <row r="26" spans="1:86" s="41" customFormat="1" x14ac:dyDescent="0.25">
      <c r="A26" s="58" t="s">
        <v>37</v>
      </c>
      <c r="B26" s="33">
        <v>361</v>
      </c>
      <c r="C26" s="43">
        <v>18</v>
      </c>
      <c r="D26" s="43">
        <v>381</v>
      </c>
      <c r="E26" s="43">
        <v>334</v>
      </c>
      <c r="F26" s="43">
        <v>359</v>
      </c>
      <c r="G26" s="33">
        <v>1494</v>
      </c>
      <c r="H26" s="44">
        <v>18</v>
      </c>
      <c r="I26" s="43">
        <v>1550</v>
      </c>
      <c r="J26" s="43">
        <v>1390</v>
      </c>
      <c r="K26" s="45">
        <v>1485</v>
      </c>
      <c r="L26" s="33">
        <v>1514</v>
      </c>
      <c r="M26" s="44">
        <v>18</v>
      </c>
      <c r="N26" s="43">
        <v>1593</v>
      </c>
      <c r="O26" s="43">
        <v>1367</v>
      </c>
      <c r="P26" s="45">
        <v>1488</v>
      </c>
      <c r="Q26" s="33">
        <v>1521</v>
      </c>
      <c r="R26" s="44">
        <v>18</v>
      </c>
      <c r="S26" s="43">
        <v>1620</v>
      </c>
      <c r="T26" s="43">
        <v>1242</v>
      </c>
      <c r="U26" s="45">
        <v>1489</v>
      </c>
      <c r="V26" s="33">
        <v>1530</v>
      </c>
      <c r="W26" s="44">
        <v>16</v>
      </c>
      <c r="X26" s="43">
        <v>1649</v>
      </c>
      <c r="Y26" s="43">
        <v>1107</v>
      </c>
      <c r="Z26" s="45">
        <v>1484</v>
      </c>
      <c r="AA26" s="33">
        <v>1555</v>
      </c>
      <c r="AB26" s="44">
        <v>16</v>
      </c>
      <c r="AC26" s="43">
        <v>1678</v>
      </c>
      <c r="AD26" s="43">
        <v>959</v>
      </c>
      <c r="AE26" s="46">
        <v>1487</v>
      </c>
      <c r="AF26" s="38">
        <v>1.0054828203874822E-2</v>
      </c>
      <c r="AG26" s="39" t="e">
        <f>(AA26/#REF!)^(1/4)-1</f>
        <v>#REF!</v>
      </c>
      <c r="AH26" s="47" t="s">
        <v>37</v>
      </c>
      <c r="AI26" s="9"/>
      <c r="AJ26" s="9"/>
      <c r="AK26" s="9"/>
      <c r="AL26" s="9"/>
      <c r="AM26" s="9"/>
      <c r="AN26" s="9"/>
      <c r="AO26" s="9"/>
      <c r="AP26" s="9"/>
      <c r="AQ26" s="9"/>
      <c r="AR26" s="9"/>
      <c r="AS26" s="9"/>
      <c r="AT26" s="9"/>
      <c r="AU26" s="9"/>
      <c r="AV26" s="9"/>
      <c r="AW26" s="9"/>
      <c r="AX26" s="9"/>
      <c r="AY26" s="9"/>
      <c r="AZ26" s="9"/>
      <c r="BA26" s="9"/>
      <c r="BB26" s="9"/>
      <c r="BC26" s="9"/>
      <c r="BD26" s="9"/>
      <c r="BE26" s="9"/>
      <c r="BF26" s="9"/>
      <c r="BG26" s="9"/>
      <c r="BH26" s="9"/>
      <c r="BI26" s="9"/>
      <c r="BJ26" s="9"/>
      <c r="BK26" s="9"/>
      <c r="BL26" s="9"/>
      <c r="BM26" s="9"/>
      <c r="BN26" s="9"/>
      <c r="BO26" s="9"/>
      <c r="BP26" s="9"/>
      <c r="BQ26" s="9"/>
      <c r="BR26" s="9"/>
      <c r="BS26" s="9"/>
      <c r="BT26" s="9"/>
      <c r="BU26" s="9"/>
      <c r="BV26" s="9"/>
      <c r="BW26" s="9"/>
      <c r="BX26" s="9"/>
      <c r="BY26" s="9"/>
      <c r="BZ26" s="9"/>
      <c r="CA26" s="9"/>
      <c r="CB26" s="9"/>
      <c r="CC26" s="9"/>
      <c r="CD26" s="9"/>
      <c r="CE26" s="9"/>
      <c r="CF26" s="9"/>
      <c r="CG26" s="9"/>
      <c r="CH26" s="9"/>
    </row>
    <row r="27" spans="1:86" s="41" customFormat="1" x14ac:dyDescent="0.25">
      <c r="A27" s="65" t="s">
        <v>38</v>
      </c>
      <c r="B27" s="33">
        <v>260</v>
      </c>
      <c r="C27" s="43">
        <v>17</v>
      </c>
      <c r="D27" s="43">
        <v>276</v>
      </c>
      <c r="E27" s="43">
        <v>258</v>
      </c>
      <c r="F27" s="43">
        <v>261</v>
      </c>
      <c r="G27" s="33">
        <v>1058</v>
      </c>
      <c r="H27" s="44">
        <v>17</v>
      </c>
      <c r="I27" s="43">
        <v>1122</v>
      </c>
      <c r="J27" s="43">
        <v>1044</v>
      </c>
      <c r="K27" s="45">
        <v>1063</v>
      </c>
      <c r="L27" s="33">
        <v>1073</v>
      </c>
      <c r="M27" s="44">
        <v>17</v>
      </c>
      <c r="N27" s="43">
        <v>1188</v>
      </c>
      <c r="O27" s="43">
        <v>1044</v>
      </c>
      <c r="P27" s="45">
        <v>1084</v>
      </c>
      <c r="Q27" s="33">
        <v>1089</v>
      </c>
      <c r="R27" s="44">
        <v>17</v>
      </c>
      <c r="S27" s="43">
        <v>1289</v>
      </c>
      <c r="T27" s="43">
        <v>1039</v>
      </c>
      <c r="U27" s="45">
        <v>1105</v>
      </c>
      <c r="V27" s="33">
        <v>1095</v>
      </c>
      <c r="W27" s="44">
        <v>15</v>
      </c>
      <c r="X27" s="43">
        <v>1319</v>
      </c>
      <c r="Y27" s="43">
        <v>1034</v>
      </c>
      <c r="Z27" s="45">
        <v>1113</v>
      </c>
      <c r="AA27" s="33">
        <v>1104</v>
      </c>
      <c r="AB27" s="44">
        <v>15</v>
      </c>
      <c r="AC27" s="43">
        <v>1435</v>
      </c>
      <c r="AD27" s="43">
        <v>1029</v>
      </c>
      <c r="AE27" s="46">
        <v>1133</v>
      </c>
      <c r="AF27" s="38">
        <v>1.0696708667094823E-2</v>
      </c>
      <c r="AG27" s="39" t="e">
        <f>(AA27/#REF!)^(1/4)-1</f>
        <v>#REF!</v>
      </c>
      <c r="AH27" s="66" t="s">
        <v>38</v>
      </c>
      <c r="AI27" s="9"/>
      <c r="AJ27" s="9"/>
      <c r="AK27" s="9"/>
      <c r="AL27" s="9"/>
      <c r="AM27" s="9"/>
      <c r="AN27" s="9"/>
      <c r="AO27" s="9"/>
      <c r="AP27" s="9"/>
      <c r="AQ27" s="9"/>
      <c r="AR27" s="9"/>
      <c r="AS27" s="9"/>
      <c r="AT27" s="9"/>
      <c r="AU27" s="9"/>
      <c r="AV27" s="9"/>
      <c r="AW27" s="9"/>
      <c r="AX27" s="9"/>
      <c r="AY27" s="9"/>
      <c r="AZ27" s="9"/>
      <c r="BA27" s="9"/>
      <c r="BB27" s="9"/>
      <c r="BC27" s="9"/>
      <c r="BD27" s="9"/>
      <c r="BE27" s="9"/>
      <c r="BF27" s="9"/>
      <c r="BG27" s="9"/>
      <c r="BH27" s="9"/>
      <c r="BI27" s="9"/>
      <c r="BJ27" s="9"/>
      <c r="BK27" s="9"/>
      <c r="BL27" s="9"/>
      <c r="BM27" s="9"/>
      <c r="BN27" s="9"/>
      <c r="BO27" s="9"/>
      <c r="BP27" s="9"/>
      <c r="BQ27" s="9"/>
      <c r="BR27" s="9"/>
      <c r="BS27" s="9"/>
      <c r="BT27" s="9"/>
      <c r="BU27" s="9"/>
      <c r="BV27" s="9"/>
      <c r="BW27" s="9"/>
      <c r="BX27" s="9"/>
      <c r="BY27" s="9"/>
      <c r="BZ27" s="9"/>
      <c r="CA27" s="9"/>
      <c r="CB27" s="9"/>
      <c r="CC27" s="9"/>
      <c r="CD27" s="9"/>
      <c r="CE27" s="9"/>
      <c r="CF27" s="9"/>
      <c r="CG27" s="9"/>
      <c r="CH27" s="9"/>
    </row>
    <row r="28" spans="1:86" s="41" customFormat="1" x14ac:dyDescent="0.25">
      <c r="A28" s="58" t="s">
        <v>39</v>
      </c>
      <c r="B28" s="33">
        <v>306</v>
      </c>
      <c r="C28" s="43">
        <v>17</v>
      </c>
      <c r="D28" s="43">
        <v>320</v>
      </c>
      <c r="E28" s="43">
        <v>244</v>
      </c>
      <c r="F28" s="43">
        <v>302</v>
      </c>
      <c r="G28" s="33">
        <v>1267</v>
      </c>
      <c r="H28" s="44">
        <v>17</v>
      </c>
      <c r="I28" s="43">
        <v>1346</v>
      </c>
      <c r="J28" s="43">
        <v>1139</v>
      </c>
      <c r="K28" s="45">
        <v>1251</v>
      </c>
      <c r="L28" s="33">
        <v>1276</v>
      </c>
      <c r="M28" s="44">
        <v>17</v>
      </c>
      <c r="N28" s="43">
        <v>1374</v>
      </c>
      <c r="O28" s="43">
        <v>1117</v>
      </c>
      <c r="P28" s="45">
        <v>1261</v>
      </c>
      <c r="Q28" s="33">
        <v>1278</v>
      </c>
      <c r="R28" s="44">
        <v>17</v>
      </c>
      <c r="S28" s="43">
        <v>1390</v>
      </c>
      <c r="T28" s="43">
        <v>920</v>
      </c>
      <c r="U28" s="45">
        <v>1263</v>
      </c>
      <c r="V28" s="33">
        <v>1306</v>
      </c>
      <c r="W28" s="44">
        <v>15</v>
      </c>
      <c r="X28" s="43">
        <v>1401</v>
      </c>
      <c r="Y28" s="43">
        <v>790</v>
      </c>
      <c r="Z28" s="45">
        <v>1264</v>
      </c>
      <c r="AA28" s="33">
        <v>1320</v>
      </c>
      <c r="AB28" s="44">
        <v>15</v>
      </c>
      <c r="AC28" s="43">
        <v>1410</v>
      </c>
      <c r="AD28" s="43">
        <v>692</v>
      </c>
      <c r="AE28" s="46">
        <v>1268</v>
      </c>
      <c r="AF28" s="38">
        <v>1.0297618082419246E-2</v>
      </c>
      <c r="AG28" s="39" t="e">
        <f>(AA28/#REF!)^(1/4)-1</f>
        <v>#REF!</v>
      </c>
      <c r="AH28" s="47" t="s">
        <v>39</v>
      </c>
      <c r="AI28" s="9"/>
      <c r="AJ28" s="9"/>
      <c r="AK28" s="9"/>
      <c r="AL28" s="9"/>
      <c r="AM28" s="9"/>
      <c r="AN28" s="9"/>
      <c r="AO28" s="9"/>
      <c r="AP28" s="9"/>
      <c r="AQ28" s="9"/>
      <c r="AR28" s="9"/>
      <c r="AS28" s="9"/>
      <c r="AT28" s="9"/>
      <c r="AU28" s="9"/>
      <c r="AV28" s="9"/>
      <c r="AW28" s="9"/>
      <c r="AX28" s="9"/>
      <c r="AY28" s="9"/>
      <c r="AZ28" s="9"/>
      <c r="BA28" s="9"/>
      <c r="BB28" s="9"/>
      <c r="BC28" s="9"/>
      <c r="BD28" s="9"/>
      <c r="BE28" s="9"/>
      <c r="BF28" s="9"/>
      <c r="BG28" s="9"/>
      <c r="BH28" s="9"/>
      <c r="BI28" s="9"/>
      <c r="BJ28" s="9"/>
      <c r="BK28" s="9"/>
      <c r="BL28" s="9"/>
      <c r="BM28" s="9"/>
      <c r="BN28" s="9"/>
      <c r="BO28" s="9"/>
      <c r="BP28" s="9"/>
      <c r="BQ28" s="9"/>
      <c r="BR28" s="9"/>
      <c r="BS28" s="9"/>
      <c r="BT28" s="9"/>
      <c r="BU28" s="9"/>
      <c r="BV28" s="9"/>
      <c r="BW28" s="9"/>
      <c r="BX28" s="9"/>
      <c r="BY28" s="9"/>
      <c r="BZ28" s="9"/>
      <c r="CA28" s="9"/>
      <c r="CB28" s="9"/>
      <c r="CC28" s="9"/>
      <c r="CD28" s="9"/>
      <c r="CE28" s="9"/>
      <c r="CF28" s="9"/>
      <c r="CG28" s="9"/>
      <c r="CH28" s="9"/>
    </row>
    <row r="29" spans="1:86" s="41" customFormat="1" x14ac:dyDescent="0.25">
      <c r="A29" s="58" t="s">
        <v>40</v>
      </c>
      <c r="B29" s="33">
        <v>718</v>
      </c>
      <c r="C29" s="43">
        <v>16</v>
      </c>
      <c r="D29" s="43">
        <v>731</v>
      </c>
      <c r="E29" s="43">
        <v>693</v>
      </c>
      <c r="F29" s="43">
        <v>716</v>
      </c>
      <c r="G29" s="33">
        <v>2920</v>
      </c>
      <c r="H29" s="44">
        <v>17</v>
      </c>
      <c r="I29" s="43">
        <v>2990</v>
      </c>
      <c r="J29" s="43">
        <v>2854</v>
      </c>
      <c r="K29" s="45">
        <v>2919</v>
      </c>
      <c r="L29" s="33">
        <v>2960</v>
      </c>
      <c r="M29" s="44">
        <v>17</v>
      </c>
      <c r="N29" s="43">
        <v>3038</v>
      </c>
      <c r="O29" s="43">
        <v>2801</v>
      </c>
      <c r="P29" s="45">
        <v>2946</v>
      </c>
      <c r="Q29" s="33">
        <v>2990</v>
      </c>
      <c r="R29" s="44">
        <v>17</v>
      </c>
      <c r="S29" s="43">
        <v>3137</v>
      </c>
      <c r="T29" s="43">
        <v>2750</v>
      </c>
      <c r="U29" s="45">
        <v>2976</v>
      </c>
      <c r="V29" s="33">
        <v>3020</v>
      </c>
      <c r="W29" s="44">
        <v>15</v>
      </c>
      <c r="X29" s="43">
        <v>3093</v>
      </c>
      <c r="Y29" s="43">
        <v>2844</v>
      </c>
      <c r="Z29" s="45">
        <v>3005</v>
      </c>
      <c r="AA29" s="33">
        <v>3050</v>
      </c>
      <c r="AB29" s="44">
        <v>15</v>
      </c>
      <c r="AC29" s="43">
        <v>3128</v>
      </c>
      <c r="AD29" s="43">
        <v>2833</v>
      </c>
      <c r="AE29" s="46">
        <v>3023</v>
      </c>
      <c r="AF29" s="38">
        <v>1.0948999921856384E-2</v>
      </c>
      <c r="AG29" s="39" t="e">
        <f>(AA29/#REF!)^(1/4)-1</f>
        <v>#REF!</v>
      </c>
      <c r="AH29" s="47" t="s">
        <v>40</v>
      </c>
      <c r="AI29" s="9"/>
      <c r="AJ29" s="9"/>
      <c r="AK29" s="9"/>
      <c r="AL29" s="9"/>
      <c r="AM29" s="9"/>
      <c r="AN29" s="9"/>
      <c r="AO29" s="9"/>
      <c r="AP29" s="9"/>
      <c r="AQ29" s="9"/>
      <c r="AR29" s="9"/>
      <c r="AS29" s="9"/>
      <c r="AT29" s="9"/>
      <c r="AU29" s="9"/>
      <c r="AV29" s="9"/>
      <c r="AW29" s="9"/>
      <c r="AX29" s="9"/>
      <c r="AY29" s="9"/>
      <c r="AZ29" s="9"/>
      <c r="BA29" s="9"/>
      <c r="BB29" s="9"/>
      <c r="BC29" s="9"/>
      <c r="BD29" s="9"/>
      <c r="BE29" s="9"/>
      <c r="BF29" s="9"/>
      <c r="BG29" s="9"/>
      <c r="BH29" s="9"/>
      <c r="BI29" s="9"/>
      <c r="BJ29" s="9"/>
      <c r="BK29" s="9"/>
      <c r="BL29" s="9"/>
      <c r="BM29" s="9"/>
      <c r="BN29" s="9"/>
      <c r="BO29" s="9"/>
      <c r="BP29" s="9"/>
      <c r="BQ29" s="9"/>
      <c r="BR29" s="9"/>
      <c r="BS29" s="9"/>
      <c r="BT29" s="9"/>
      <c r="BU29" s="9"/>
      <c r="BV29" s="9"/>
      <c r="BW29" s="9"/>
      <c r="BX29" s="9"/>
      <c r="BY29" s="9"/>
      <c r="BZ29" s="9"/>
      <c r="CA29" s="9"/>
      <c r="CB29" s="9"/>
      <c r="CC29" s="9"/>
      <c r="CD29" s="9"/>
      <c r="CE29" s="9"/>
      <c r="CF29" s="9"/>
      <c r="CG29" s="9"/>
      <c r="CH29" s="9"/>
    </row>
    <row r="30" spans="1:86" s="41" customFormat="1" x14ac:dyDescent="0.25">
      <c r="A30" s="58" t="s">
        <v>41</v>
      </c>
      <c r="B30" s="33">
        <v>501</v>
      </c>
      <c r="C30" s="43">
        <v>17</v>
      </c>
      <c r="D30" s="43">
        <v>507</v>
      </c>
      <c r="E30" s="43">
        <v>477</v>
      </c>
      <c r="F30" s="43">
        <v>498</v>
      </c>
      <c r="G30" s="33">
        <v>1954</v>
      </c>
      <c r="H30" s="44">
        <v>18</v>
      </c>
      <c r="I30" s="43">
        <v>1997</v>
      </c>
      <c r="J30" s="43">
        <v>1873</v>
      </c>
      <c r="K30" s="67">
        <v>1940</v>
      </c>
      <c r="L30" s="33">
        <v>1979</v>
      </c>
      <c r="M30" s="44">
        <v>18</v>
      </c>
      <c r="N30" s="43">
        <v>2140</v>
      </c>
      <c r="O30" s="43">
        <v>1869</v>
      </c>
      <c r="P30" s="45">
        <v>1976</v>
      </c>
      <c r="Q30" s="33">
        <v>1998</v>
      </c>
      <c r="R30" s="44">
        <v>18</v>
      </c>
      <c r="S30" s="43">
        <v>2310</v>
      </c>
      <c r="T30" s="43">
        <v>1869</v>
      </c>
      <c r="U30" s="45">
        <v>2008</v>
      </c>
      <c r="V30" s="33">
        <v>2024</v>
      </c>
      <c r="W30" s="44">
        <v>16</v>
      </c>
      <c r="X30" s="43">
        <v>2513</v>
      </c>
      <c r="Y30" s="43">
        <v>1869</v>
      </c>
      <c r="Z30" s="45">
        <v>2048</v>
      </c>
      <c r="AA30" s="33">
        <v>2040</v>
      </c>
      <c r="AB30" s="44">
        <v>16</v>
      </c>
      <c r="AC30" s="43">
        <v>2755</v>
      </c>
      <c r="AD30" s="43">
        <v>1869</v>
      </c>
      <c r="AE30" s="46">
        <v>2084</v>
      </c>
      <c r="AF30" s="38">
        <v>1.0825995105129715E-2</v>
      </c>
      <c r="AG30" s="39" t="e">
        <f>(AA30/#REF!)^(1/4)-1</f>
        <v>#REF!</v>
      </c>
      <c r="AH30" s="47" t="s">
        <v>41</v>
      </c>
      <c r="AI30" s="9"/>
      <c r="AJ30" s="9"/>
      <c r="AK30" s="9"/>
      <c r="AL30" s="9"/>
      <c r="AM30" s="9"/>
      <c r="AN30" s="9"/>
      <c r="AO30" s="9"/>
      <c r="AP30" s="9"/>
      <c r="AQ30" s="9"/>
      <c r="AR30" s="9"/>
      <c r="AS30" s="9"/>
      <c r="AT30" s="9"/>
      <c r="AU30" s="9"/>
      <c r="AV30" s="9"/>
      <c r="AW30" s="9"/>
      <c r="AX30" s="9"/>
      <c r="AY30" s="9"/>
      <c r="AZ30" s="9"/>
      <c r="BA30" s="9"/>
      <c r="BB30" s="9"/>
      <c r="BC30" s="9"/>
      <c r="BD30" s="9"/>
      <c r="BE30" s="9"/>
      <c r="BF30" s="9"/>
      <c r="BG30" s="9"/>
      <c r="BH30" s="9"/>
      <c r="BI30" s="9"/>
      <c r="BJ30" s="9"/>
      <c r="BK30" s="9"/>
      <c r="BL30" s="9"/>
      <c r="BM30" s="9"/>
      <c r="BN30" s="9"/>
      <c r="BO30" s="9"/>
      <c r="BP30" s="9"/>
      <c r="BQ30" s="9"/>
      <c r="BR30" s="9"/>
      <c r="BS30" s="9"/>
      <c r="BT30" s="9"/>
      <c r="BU30" s="9"/>
      <c r="BV30" s="9"/>
      <c r="BW30" s="9"/>
      <c r="BX30" s="9"/>
      <c r="BY30" s="9"/>
      <c r="BZ30" s="9"/>
      <c r="CA30" s="9"/>
      <c r="CB30" s="9"/>
      <c r="CC30" s="9"/>
      <c r="CD30" s="9"/>
      <c r="CE30" s="9"/>
      <c r="CF30" s="9"/>
      <c r="CG30" s="9"/>
      <c r="CH30" s="9"/>
    </row>
    <row r="31" spans="1:86" s="41" customFormat="1" x14ac:dyDescent="0.25">
      <c r="A31" s="58" t="s">
        <v>42</v>
      </c>
      <c r="B31" s="33">
        <v>187</v>
      </c>
      <c r="C31" s="43">
        <v>17</v>
      </c>
      <c r="D31" s="43">
        <v>190</v>
      </c>
      <c r="E31" s="43">
        <v>182</v>
      </c>
      <c r="F31" s="43">
        <v>187</v>
      </c>
      <c r="G31" s="33">
        <v>771</v>
      </c>
      <c r="H31" s="44">
        <v>17</v>
      </c>
      <c r="I31" s="43">
        <v>780</v>
      </c>
      <c r="J31" s="43">
        <v>751</v>
      </c>
      <c r="K31" s="45">
        <v>769</v>
      </c>
      <c r="L31" s="33">
        <v>776</v>
      </c>
      <c r="M31" s="44">
        <v>17</v>
      </c>
      <c r="N31" s="43">
        <v>785</v>
      </c>
      <c r="O31" s="43">
        <v>751</v>
      </c>
      <c r="P31" s="45">
        <v>773</v>
      </c>
      <c r="Q31" s="33">
        <v>781</v>
      </c>
      <c r="R31" s="44">
        <v>17</v>
      </c>
      <c r="S31" s="43">
        <v>795</v>
      </c>
      <c r="T31" s="43">
        <v>740</v>
      </c>
      <c r="U31" s="45">
        <v>778</v>
      </c>
      <c r="V31" s="33">
        <v>789</v>
      </c>
      <c r="W31" s="44">
        <v>15</v>
      </c>
      <c r="X31" s="43">
        <v>814</v>
      </c>
      <c r="Y31" s="43">
        <v>751</v>
      </c>
      <c r="Z31" s="45">
        <v>786</v>
      </c>
      <c r="AA31" s="33">
        <v>789</v>
      </c>
      <c r="AB31" s="44">
        <v>15</v>
      </c>
      <c r="AC31" s="43">
        <v>833</v>
      </c>
      <c r="AD31" s="43">
        <v>751</v>
      </c>
      <c r="AE31" s="46">
        <v>792</v>
      </c>
      <c r="AF31" s="38">
        <v>5.7861623640742543E-3</v>
      </c>
      <c r="AG31" s="39" t="e">
        <f>(AA31/#REF!)^(1/4)-1</f>
        <v>#REF!</v>
      </c>
      <c r="AH31" s="47" t="s">
        <v>42</v>
      </c>
      <c r="AI31" s="9"/>
      <c r="AJ31" s="9"/>
      <c r="AK31" s="9"/>
      <c r="AL31" s="9"/>
      <c r="AM31" s="9"/>
      <c r="AN31" s="9"/>
      <c r="AO31" s="9"/>
      <c r="AP31" s="9"/>
      <c r="AQ31" s="9"/>
      <c r="AR31" s="9"/>
      <c r="AS31" s="9"/>
      <c r="AT31" s="9"/>
      <c r="AU31" s="9"/>
      <c r="AV31" s="9"/>
      <c r="AW31" s="9"/>
      <c r="AX31" s="9"/>
      <c r="AY31" s="9"/>
      <c r="AZ31" s="9"/>
      <c r="BA31" s="9"/>
      <c r="BB31" s="9"/>
      <c r="BC31" s="9"/>
      <c r="BD31" s="9"/>
      <c r="BE31" s="9"/>
      <c r="BF31" s="9"/>
      <c r="BG31" s="9"/>
      <c r="BH31" s="9"/>
      <c r="BI31" s="9"/>
      <c r="BJ31" s="9"/>
      <c r="BK31" s="9"/>
      <c r="BL31" s="9"/>
      <c r="BM31" s="9"/>
      <c r="BN31" s="9"/>
      <c r="BO31" s="9"/>
      <c r="BP31" s="9"/>
      <c r="BQ31" s="9"/>
      <c r="BR31" s="9"/>
      <c r="BS31" s="9"/>
      <c r="BT31" s="9"/>
      <c r="BU31" s="9"/>
      <c r="BV31" s="9"/>
      <c r="BW31" s="9"/>
      <c r="BX31" s="9"/>
      <c r="BY31" s="9"/>
      <c r="BZ31" s="9"/>
      <c r="CA31" s="9"/>
      <c r="CB31" s="9"/>
      <c r="CC31" s="9"/>
      <c r="CD31" s="9"/>
      <c r="CE31" s="9"/>
      <c r="CF31" s="9"/>
      <c r="CG31" s="9"/>
      <c r="CH31" s="9"/>
    </row>
    <row r="32" spans="1:86" s="41" customFormat="1" x14ac:dyDescent="0.25">
      <c r="A32" s="58" t="s">
        <v>43</v>
      </c>
      <c r="B32" s="33">
        <v>233</v>
      </c>
      <c r="C32" s="43">
        <v>17</v>
      </c>
      <c r="D32" s="43">
        <v>238</v>
      </c>
      <c r="E32" s="43">
        <v>230</v>
      </c>
      <c r="F32" s="43">
        <v>233</v>
      </c>
      <c r="G32" s="33">
        <v>964</v>
      </c>
      <c r="H32" s="44">
        <v>18</v>
      </c>
      <c r="I32" s="43">
        <v>981</v>
      </c>
      <c r="J32" s="43">
        <v>950</v>
      </c>
      <c r="K32" s="45">
        <v>965</v>
      </c>
      <c r="L32" s="33">
        <v>963</v>
      </c>
      <c r="M32" s="44">
        <v>18</v>
      </c>
      <c r="N32" s="43">
        <v>987</v>
      </c>
      <c r="O32" s="43">
        <v>943</v>
      </c>
      <c r="P32" s="45">
        <v>964</v>
      </c>
      <c r="Q32" s="33">
        <v>963</v>
      </c>
      <c r="R32" s="44">
        <v>18</v>
      </c>
      <c r="S32" s="43">
        <v>994</v>
      </c>
      <c r="T32" s="43">
        <v>938</v>
      </c>
      <c r="U32" s="45">
        <v>966</v>
      </c>
      <c r="V32" s="33">
        <v>971</v>
      </c>
      <c r="W32" s="44">
        <v>16</v>
      </c>
      <c r="X32" s="43">
        <v>1018</v>
      </c>
      <c r="Y32" s="43">
        <v>926</v>
      </c>
      <c r="Z32" s="45">
        <v>973</v>
      </c>
      <c r="AA32" s="33">
        <v>980</v>
      </c>
      <c r="AB32" s="44">
        <v>16</v>
      </c>
      <c r="AC32" s="43">
        <v>1037</v>
      </c>
      <c r="AD32" s="43">
        <v>914</v>
      </c>
      <c r="AE32" s="46">
        <v>978</v>
      </c>
      <c r="AF32" s="38">
        <v>4.1237988178726148E-3</v>
      </c>
      <c r="AG32" s="39" t="e">
        <f>(AA32/#REF!)^(1/4)-1</f>
        <v>#REF!</v>
      </c>
      <c r="AH32" s="47" t="s">
        <v>43</v>
      </c>
      <c r="AI32" s="9"/>
      <c r="AJ32" s="9"/>
      <c r="AK32" s="9"/>
      <c r="AL32" s="9"/>
      <c r="AM32" s="9"/>
      <c r="AN32" s="9"/>
      <c r="AO32" s="9"/>
      <c r="AP32" s="9"/>
      <c r="AQ32" s="9"/>
      <c r="AR32" s="9"/>
      <c r="AS32" s="9"/>
      <c r="AT32" s="9"/>
      <c r="AU32" s="9"/>
      <c r="AV32" s="9"/>
      <c r="AW32" s="9"/>
      <c r="AX32" s="9"/>
      <c r="AY32" s="9"/>
      <c r="AZ32" s="9"/>
      <c r="BA32" s="9"/>
      <c r="BB32" s="9"/>
      <c r="BC32" s="9"/>
      <c r="BD32" s="9"/>
      <c r="BE32" s="9"/>
      <c r="BF32" s="9"/>
      <c r="BG32" s="9"/>
      <c r="BH32" s="9"/>
      <c r="BI32" s="9"/>
      <c r="BJ32" s="9"/>
      <c r="BK32" s="9"/>
      <c r="BL32" s="9"/>
      <c r="BM32" s="9"/>
      <c r="BN32" s="9"/>
      <c r="BO32" s="9"/>
      <c r="BP32" s="9"/>
      <c r="BQ32" s="9"/>
      <c r="BR32" s="9"/>
      <c r="BS32" s="9"/>
      <c r="BT32" s="9"/>
      <c r="BU32" s="9"/>
      <c r="BV32" s="9"/>
      <c r="BW32" s="9"/>
      <c r="BX32" s="9"/>
      <c r="BY32" s="9"/>
      <c r="BZ32" s="9"/>
      <c r="CA32" s="9"/>
      <c r="CB32" s="9"/>
      <c r="CC32" s="9"/>
      <c r="CD32" s="9"/>
      <c r="CE32" s="9"/>
      <c r="CF32" s="9"/>
      <c r="CG32" s="9"/>
      <c r="CH32" s="9"/>
    </row>
    <row r="33" spans="1:86" s="41" customFormat="1" x14ac:dyDescent="0.25">
      <c r="A33" s="58" t="s">
        <v>44</v>
      </c>
      <c r="B33" s="33">
        <v>230</v>
      </c>
      <c r="C33" s="43">
        <v>16</v>
      </c>
      <c r="D33" s="43">
        <v>244</v>
      </c>
      <c r="E33" s="43">
        <v>189</v>
      </c>
      <c r="F33" s="43">
        <v>229</v>
      </c>
      <c r="G33" s="33">
        <v>902</v>
      </c>
      <c r="H33" s="44">
        <v>17</v>
      </c>
      <c r="I33" s="43">
        <v>960</v>
      </c>
      <c r="J33" s="43">
        <v>739</v>
      </c>
      <c r="K33" s="45">
        <v>898</v>
      </c>
      <c r="L33" s="33">
        <v>905</v>
      </c>
      <c r="M33" s="44">
        <v>17</v>
      </c>
      <c r="N33" s="43">
        <v>999</v>
      </c>
      <c r="O33" s="43">
        <v>724</v>
      </c>
      <c r="P33" s="45">
        <v>897</v>
      </c>
      <c r="Q33" s="33">
        <v>899</v>
      </c>
      <c r="R33" s="44">
        <v>17</v>
      </c>
      <c r="S33" s="43">
        <v>1029</v>
      </c>
      <c r="T33" s="43">
        <v>715</v>
      </c>
      <c r="U33" s="45">
        <v>898</v>
      </c>
      <c r="V33" s="33">
        <v>899</v>
      </c>
      <c r="W33" s="44">
        <v>15</v>
      </c>
      <c r="X33" s="43">
        <v>1055</v>
      </c>
      <c r="Y33" s="43">
        <v>707</v>
      </c>
      <c r="Z33" s="45">
        <v>905</v>
      </c>
      <c r="AA33" s="33">
        <v>899</v>
      </c>
      <c r="AB33" s="44">
        <v>15</v>
      </c>
      <c r="AC33" s="43">
        <v>1076</v>
      </c>
      <c r="AD33" s="43">
        <v>699</v>
      </c>
      <c r="AE33" s="46">
        <v>907</v>
      </c>
      <c r="AF33" s="38">
        <v>-8.3252465663852249E-4</v>
      </c>
      <c r="AG33" s="39" t="e">
        <f>(AA33/#REF!)^(1/4)-1</f>
        <v>#REF!</v>
      </c>
      <c r="AH33" s="47" t="s">
        <v>44</v>
      </c>
      <c r="AI33" s="9"/>
      <c r="AJ33" s="9"/>
      <c r="AK33" s="9"/>
      <c r="AL33" s="9"/>
      <c r="AM33" s="9"/>
      <c r="AN33" s="9"/>
      <c r="AO33" s="9"/>
      <c r="AP33" s="9"/>
      <c r="AQ33" s="9"/>
      <c r="AR33" s="9"/>
      <c r="AS33" s="9"/>
      <c r="AT33" s="9"/>
      <c r="AU33" s="9"/>
      <c r="AV33" s="9"/>
      <c r="AW33" s="9"/>
      <c r="AX33" s="9"/>
      <c r="AY33" s="9"/>
      <c r="AZ33" s="9"/>
      <c r="BA33" s="9"/>
      <c r="BB33" s="9"/>
      <c r="BC33" s="9"/>
      <c r="BD33" s="9"/>
      <c r="BE33" s="9"/>
      <c r="BF33" s="9"/>
      <c r="BG33" s="9"/>
      <c r="BH33" s="9"/>
      <c r="BI33" s="9"/>
      <c r="BJ33" s="9"/>
      <c r="BK33" s="9"/>
      <c r="BL33" s="9"/>
      <c r="BM33" s="9"/>
      <c r="BN33" s="9"/>
      <c r="BO33" s="9"/>
      <c r="BP33" s="9"/>
      <c r="BQ33" s="9"/>
      <c r="BR33" s="9"/>
      <c r="BS33" s="9"/>
      <c r="BT33" s="9"/>
      <c r="BU33" s="9"/>
      <c r="BV33" s="9"/>
      <c r="BW33" s="9"/>
      <c r="BX33" s="9"/>
      <c r="BY33" s="9"/>
      <c r="BZ33" s="9"/>
      <c r="CA33" s="9"/>
      <c r="CB33" s="9"/>
      <c r="CC33" s="9"/>
      <c r="CD33" s="9"/>
      <c r="CE33" s="9"/>
      <c r="CF33" s="9"/>
      <c r="CG33" s="9"/>
      <c r="CH33" s="9"/>
    </row>
    <row r="34" spans="1:86" s="41" customFormat="1" x14ac:dyDescent="0.25">
      <c r="A34" s="64" t="s">
        <v>16</v>
      </c>
      <c r="B34" s="33">
        <v>691</v>
      </c>
      <c r="C34" s="34">
        <v>19</v>
      </c>
      <c r="D34" s="34">
        <v>733</v>
      </c>
      <c r="E34" s="34">
        <v>532</v>
      </c>
      <c r="F34" s="34">
        <v>684</v>
      </c>
      <c r="G34" s="33">
        <v>2805</v>
      </c>
      <c r="H34" s="35">
        <v>19</v>
      </c>
      <c r="I34" s="34">
        <v>2980</v>
      </c>
      <c r="J34" s="34">
        <v>2331</v>
      </c>
      <c r="K34" s="36">
        <v>2750</v>
      </c>
      <c r="L34" s="33">
        <v>2865</v>
      </c>
      <c r="M34" s="35">
        <v>18</v>
      </c>
      <c r="N34" s="34">
        <v>3319</v>
      </c>
      <c r="O34" s="34">
        <v>2654</v>
      </c>
      <c r="P34" s="36">
        <v>2867</v>
      </c>
      <c r="Q34" s="33">
        <v>2894</v>
      </c>
      <c r="R34" s="35">
        <v>18</v>
      </c>
      <c r="S34" s="34">
        <v>3935</v>
      </c>
      <c r="T34" s="34">
        <v>2687</v>
      </c>
      <c r="U34" s="36">
        <v>2948</v>
      </c>
      <c r="V34" s="33">
        <v>2941</v>
      </c>
      <c r="W34" s="35">
        <v>16</v>
      </c>
      <c r="X34" s="34">
        <v>4664</v>
      </c>
      <c r="Y34" s="34">
        <v>2654</v>
      </c>
      <c r="Z34" s="36">
        <v>3052</v>
      </c>
      <c r="AA34" s="33">
        <v>2994</v>
      </c>
      <c r="AB34" s="35">
        <v>16</v>
      </c>
      <c r="AC34" s="34">
        <v>5529</v>
      </c>
      <c r="AD34" s="34">
        <v>2740</v>
      </c>
      <c r="AE34" s="37">
        <v>3154</v>
      </c>
      <c r="AF34" s="38">
        <v>1.6435284218637936E-2</v>
      </c>
      <c r="AG34" s="39" t="e">
        <f>(AA34/#REF!)^(1/4)-1</f>
        <v>#REF!</v>
      </c>
      <c r="AH34" s="40" t="s">
        <v>16</v>
      </c>
      <c r="AI34" s="9"/>
      <c r="AJ34" s="9"/>
      <c r="AK34" s="9"/>
      <c r="AL34" s="9"/>
      <c r="AM34" s="9"/>
      <c r="AN34" s="9"/>
      <c r="AO34" s="9"/>
      <c r="AP34" s="9"/>
      <c r="AQ34" s="9"/>
      <c r="AR34" s="9"/>
      <c r="AS34" s="9"/>
      <c r="AT34" s="9"/>
      <c r="AU34" s="9"/>
      <c r="AV34" s="9"/>
      <c r="AW34" s="9"/>
      <c r="AX34" s="9"/>
      <c r="AY34" s="9"/>
      <c r="AZ34" s="9"/>
      <c r="BA34" s="9"/>
      <c r="BB34" s="9"/>
      <c r="BC34" s="9"/>
      <c r="BD34" s="9"/>
      <c r="BE34" s="9"/>
      <c r="BF34" s="9"/>
      <c r="BG34" s="9"/>
      <c r="BH34" s="9"/>
      <c r="BI34" s="9"/>
      <c r="BJ34" s="9"/>
      <c r="BK34" s="9"/>
      <c r="BL34" s="9"/>
      <c r="BM34" s="9"/>
      <c r="BN34" s="9"/>
      <c r="BO34" s="9"/>
      <c r="BP34" s="9"/>
      <c r="BQ34" s="9"/>
      <c r="BR34" s="9"/>
      <c r="BS34" s="9"/>
      <c r="BT34" s="9"/>
      <c r="BU34" s="9"/>
      <c r="BV34" s="9"/>
      <c r="BW34" s="9"/>
      <c r="BX34" s="9"/>
      <c r="BY34" s="9"/>
      <c r="BZ34" s="9"/>
      <c r="CA34" s="9"/>
      <c r="CB34" s="9"/>
      <c r="CC34" s="9"/>
      <c r="CD34" s="9"/>
      <c r="CE34" s="9"/>
      <c r="CF34" s="9"/>
      <c r="CG34" s="9"/>
      <c r="CH34" s="9"/>
    </row>
    <row r="35" spans="1:86" s="41" customFormat="1" x14ac:dyDescent="0.25">
      <c r="A35" s="65" t="s">
        <v>45</v>
      </c>
      <c r="B35" s="33">
        <v>469</v>
      </c>
      <c r="C35" s="43">
        <v>15</v>
      </c>
      <c r="D35" s="43">
        <v>500</v>
      </c>
      <c r="E35" s="43">
        <v>441</v>
      </c>
      <c r="F35" s="43">
        <v>468</v>
      </c>
      <c r="G35" s="33">
        <v>1916</v>
      </c>
      <c r="H35" s="44">
        <v>16</v>
      </c>
      <c r="I35" s="43">
        <v>2051</v>
      </c>
      <c r="J35" s="43">
        <v>1479</v>
      </c>
      <c r="K35" s="45">
        <v>1875</v>
      </c>
      <c r="L35" s="33">
        <v>1938</v>
      </c>
      <c r="M35" s="44">
        <v>16</v>
      </c>
      <c r="N35" s="43">
        <v>2075</v>
      </c>
      <c r="O35" s="43">
        <v>1417</v>
      </c>
      <c r="P35" s="45">
        <v>1894</v>
      </c>
      <c r="Q35" s="33">
        <v>1958</v>
      </c>
      <c r="R35" s="44">
        <v>16</v>
      </c>
      <c r="S35" s="43">
        <v>2099</v>
      </c>
      <c r="T35" s="43">
        <v>1305</v>
      </c>
      <c r="U35" s="45">
        <v>1913</v>
      </c>
      <c r="V35" s="33">
        <v>1995</v>
      </c>
      <c r="W35" s="44">
        <v>14</v>
      </c>
      <c r="X35" s="43">
        <v>2124</v>
      </c>
      <c r="Y35" s="43">
        <v>1116</v>
      </c>
      <c r="Z35" s="45">
        <v>1924</v>
      </c>
      <c r="AA35" s="33">
        <v>2009</v>
      </c>
      <c r="AB35" s="44">
        <v>14</v>
      </c>
      <c r="AC35" s="43">
        <v>2166</v>
      </c>
      <c r="AD35" s="43">
        <v>923</v>
      </c>
      <c r="AE35" s="46">
        <v>1940</v>
      </c>
      <c r="AF35" s="38">
        <v>1.1919833249645961E-2</v>
      </c>
      <c r="AG35" s="39" t="e">
        <f>(AA35/#REF!)^(1/4)-1</f>
        <v>#REF!</v>
      </c>
      <c r="AH35" s="66" t="s">
        <v>45</v>
      </c>
      <c r="AI35" s="9"/>
      <c r="AJ35" s="9"/>
      <c r="AK35" s="9"/>
      <c r="AL35" s="9"/>
      <c r="AM35" s="9"/>
      <c r="AN35" s="9"/>
      <c r="AO35" s="9"/>
      <c r="AP35" s="9"/>
      <c r="AQ35" s="9"/>
      <c r="AR35" s="9"/>
      <c r="AS35" s="9"/>
      <c r="AT35" s="9"/>
      <c r="AU35" s="9"/>
      <c r="AV35" s="9"/>
      <c r="AW35" s="9"/>
      <c r="AX35" s="9"/>
      <c r="AY35" s="9"/>
      <c r="AZ35" s="9"/>
      <c r="BA35" s="9"/>
      <c r="BB35" s="9"/>
      <c r="BC35" s="9"/>
      <c r="BD35" s="9"/>
      <c r="BE35" s="9"/>
      <c r="BF35" s="9"/>
      <c r="BG35" s="9"/>
      <c r="BH35" s="9"/>
      <c r="BI35" s="9"/>
      <c r="BJ35" s="9"/>
      <c r="BK35" s="9"/>
      <c r="BL35" s="9"/>
      <c r="BM35" s="9"/>
      <c r="BN35" s="9"/>
      <c r="BO35" s="9"/>
      <c r="BP35" s="9"/>
      <c r="BQ35" s="9"/>
      <c r="BR35" s="9"/>
      <c r="BS35" s="9"/>
      <c r="BT35" s="9"/>
      <c r="BU35" s="9"/>
      <c r="BV35" s="9"/>
      <c r="BW35" s="9"/>
      <c r="BX35" s="9"/>
      <c r="BY35" s="9"/>
      <c r="BZ35" s="9"/>
      <c r="CA35" s="9"/>
      <c r="CB35" s="9"/>
      <c r="CC35" s="9"/>
      <c r="CD35" s="9"/>
      <c r="CE35" s="9"/>
      <c r="CF35" s="9"/>
      <c r="CG35" s="9"/>
      <c r="CH35" s="9"/>
    </row>
    <row r="36" spans="1:86" s="41" customFormat="1" x14ac:dyDescent="0.25">
      <c r="A36" s="65" t="s">
        <v>17</v>
      </c>
      <c r="B36" s="33">
        <v>234</v>
      </c>
      <c r="C36" s="43">
        <v>13</v>
      </c>
      <c r="D36" s="43">
        <v>237</v>
      </c>
      <c r="E36" s="43">
        <v>217</v>
      </c>
      <c r="F36" s="43">
        <v>230</v>
      </c>
      <c r="G36" s="33">
        <v>927</v>
      </c>
      <c r="H36" s="44">
        <v>15</v>
      </c>
      <c r="I36" s="43">
        <v>944</v>
      </c>
      <c r="J36" s="43">
        <v>858</v>
      </c>
      <c r="K36" s="45">
        <v>914</v>
      </c>
      <c r="L36" s="33">
        <v>931</v>
      </c>
      <c r="M36" s="44">
        <v>15</v>
      </c>
      <c r="N36" s="43">
        <v>963</v>
      </c>
      <c r="O36" s="43">
        <v>858</v>
      </c>
      <c r="P36" s="45">
        <v>925</v>
      </c>
      <c r="Q36" s="33">
        <v>948</v>
      </c>
      <c r="R36" s="44">
        <v>15</v>
      </c>
      <c r="S36" s="43">
        <v>993</v>
      </c>
      <c r="T36" s="43">
        <v>858</v>
      </c>
      <c r="U36" s="45">
        <v>936</v>
      </c>
      <c r="V36" s="33">
        <v>967</v>
      </c>
      <c r="W36" s="44">
        <v>13</v>
      </c>
      <c r="X36" s="43">
        <v>1027</v>
      </c>
      <c r="Y36" s="43">
        <v>858</v>
      </c>
      <c r="Z36" s="45">
        <v>947</v>
      </c>
      <c r="AA36" s="33">
        <v>982</v>
      </c>
      <c r="AB36" s="44">
        <v>13</v>
      </c>
      <c r="AC36" s="43">
        <v>1057</v>
      </c>
      <c r="AD36" s="43">
        <v>0</v>
      </c>
      <c r="AE36" s="46">
        <v>888</v>
      </c>
      <c r="AF36" s="38">
        <v>1.4513752060122176E-2</v>
      </c>
      <c r="AG36" s="39" t="e">
        <f>(AA36/#REF!)^(1/4)-1</f>
        <v>#REF!</v>
      </c>
      <c r="AH36" s="66" t="s">
        <v>17</v>
      </c>
      <c r="AI36" s="9"/>
      <c r="AJ36" s="9"/>
      <c r="AK36" s="9"/>
      <c r="AL36" s="9"/>
      <c r="AM36" s="9"/>
      <c r="AN36" s="9"/>
      <c r="AO36" s="9"/>
      <c r="AP36" s="9"/>
      <c r="AQ36" s="9"/>
      <c r="AR36" s="9"/>
      <c r="AS36" s="9"/>
      <c r="AT36" s="9"/>
      <c r="AU36" s="9"/>
      <c r="AV36" s="9"/>
      <c r="AW36" s="9"/>
      <c r="AX36" s="9"/>
      <c r="AY36" s="9"/>
      <c r="AZ36" s="9"/>
      <c r="BA36" s="9"/>
      <c r="BB36" s="9"/>
      <c r="BC36" s="9"/>
      <c r="BD36" s="9"/>
      <c r="BE36" s="9"/>
      <c r="BF36" s="9"/>
      <c r="BG36" s="9"/>
      <c r="BH36" s="9"/>
      <c r="BI36" s="9"/>
      <c r="BJ36" s="9"/>
      <c r="BK36" s="9"/>
      <c r="BL36" s="9"/>
      <c r="BM36" s="9"/>
      <c r="BN36" s="9"/>
      <c r="BO36" s="9"/>
      <c r="BP36" s="9"/>
      <c r="BQ36" s="9"/>
      <c r="BR36" s="9"/>
      <c r="BS36" s="9"/>
      <c r="BT36" s="9"/>
      <c r="BU36" s="9"/>
      <c r="BV36" s="9"/>
      <c r="BW36" s="9"/>
      <c r="BX36" s="9"/>
      <c r="BY36" s="9"/>
      <c r="BZ36" s="9"/>
      <c r="CA36" s="9"/>
      <c r="CB36" s="9"/>
      <c r="CC36" s="9"/>
      <c r="CD36" s="9"/>
      <c r="CE36" s="9"/>
      <c r="CF36" s="9"/>
      <c r="CG36" s="9"/>
      <c r="CH36" s="9"/>
    </row>
    <row r="37" spans="1:86" s="41" customFormat="1" x14ac:dyDescent="0.25">
      <c r="A37" s="65" t="s">
        <v>18</v>
      </c>
      <c r="B37" s="33">
        <v>-15</v>
      </c>
      <c r="C37" s="43">
        <v>2</v>
      </c>
      <c r="D37" s="43">
        <v>-15</v>
      </c>
      <c r="E37" s="43">
        <v>-15</v>
      </c>
      <c r="F37" s="43">
        <v>-15</v>
      </c>
      <c r="G37" s="33">
        <v>0</v>
      </c>
      <c r="H37" s="44">
        <v>13</v>
      </c>
      <c r="I37" s="43">
        <v>20</v>
      </c>
      <c r="J37" s="43">
        <v>-60</v>
      </c>
      <c r="K37" s="45">
        <v>-12</v>
      </c>
      <c r="L37" s="33">
        <v>-15</v>
      </c>
      <c r="M37" s="44">
        <v>6</v>
      </c>
      <c r="N37" s="43">
        <v>19</v>
      </c>
      <c r="O37" s="43">
        <v>-61</v>
      </c>
      <c r="P37" s="45">
        <v>-22</v>
      </c>
      <c r="Q37" s="33">
        <v>-15</v>
      </c>
      <c r="R37" s="44">
        <v>6</v>
      </c>
      <c r="S37" s="43">
        <v>22</v>
      </c>
      <c r="T37" s="43">
        <v>-62</v>
      </c>
      <c r="U37" s="45">
        <v>-22</v>
      </c>
      <c r="V37" s="33">
        <v>0</v>
      </c>
      <c r="W37" s="44">
        <v>11</v>
      </c>
      <c r="X37" s="43">
        <v>23</v>
      </c>
      <c r="Y37" s="43">
        <v>-64</v>
      </c>
      <c r="Z37" s="45">
        <v>-12</v>
      </c>
      <c r="AA37" s="33">
        <v>0</v>
      </c>
      <c r="AB37" s="44">
        <v>11</v>
      </c>
      <c r="AC37" s="43">
        <v>1</v>
      </c>
      <c r="AD37" s="43">
        <v>-65</v>
      </c>
      <c r="AE37" s="46">
        <v>-14</v>
      </c>
      <c r="AF37" s="38"/>
      <c r="AG37" s="39" t="e">
        <f>(AA37/#REF!)^(1/4)-1</f>
        <v>#REF!</v>
      </c>
      <c r="AH37" s="66" t="s">
        <v>18</v>
      </c>
      <c r="AI37" s="9"/>
      <c r="AJ37" s="9"/>
      <c r="AK37" s="9"/>
      <c r="AL37" s="9"/>
      <c r="AM37" s="9"/>
      <c r="AN37" s="9"/>
      <c r="AO37" s="9"/>
      <c r="AP37" s="9"/>
      <c r="AQ37" s="9"/>
      <c r="AR37" s="9"/>
      <c r="AS37" s="9"/>
      <c r="AT37" s="9"/>
      <c r="AU37" s="9"/>
      <c r="AV37" s="9"/>
      <c r="AW37" s="9"/>
      <c r="AX37" s="9"/>
      <c r="AY37" s="9"/>
      <c r="AZ37" s="9"/>
      <c r="BA37" s="9"/>
      <c r="BB37" s="9"/>
      <c r="BC37" s="9"/>
      <c r="BD37" s="9"/>
      <c r="BE37" s="9"/>
      <c r="BF37" s="9"/>
      <c r="BG37" s="9"/>
      <c r="BH37" s="9"/>
      <c r="BI37" s="9"/>
      <c r="BJ37" s="9"/>
      <c r="BK37" s="9"/>
      <c r="BL37" s="9"/>
      <c r="BM37" s="9"/>
      <c r="BN37" s="9"/>
      <c r="BO37" s="9"/>
      <c r="BP37" s="9"/>
      <c r="BQ37" s="9"/>
      <c r="BR37" s="9"/>
      <c r="BS37" s="9"/>
      <c r="BT37" s="9"/>
      <c r="BU37" s="9"/>
      <c r="BV37" s="9"/>
      <c r="BW37" s="9"/>
      <c r="BX37" s="9"/>
      <c r="BY37" s="9"/>
      <c r="BZ37" s="9"/>
      <c r="CA37" s="9"/>
      <c r="CB37" s="9"/>
      <c r="CC37" s="9"/>
      <c r="CD37" s="9"/>
      <c r="CE37" s="9"/>
      <c r="CF37" s="9"/>
      <c r="CG37" s="9"/>
      <c r="CH37" s="9"/>
    </row>
    <row r="38" spans="1:86" s="68" customFormat="1" x14ac:dyDescent="0.25">
      <c r="A38" s="64" t="s">
        <v>46</v>
      </c>
      <c r="B38" s="33">
        <v>1666</v>
      </c>
      <c r="C38" s="34">
        <v>20</v>
      </c>
      <c r="D38" s="34">
        <v>1697</v>
      </c>
      <c r="E38" s="34">
        <v>1266</v>
      </c>
      <c r="F38" s="34">
        <v>1646</v>
      </c>
      <c r="G38" s="33">
        <v>6901</v>
      </c>
      <c r="H38" s="35">
        <v>20</v>
      </c>
      <c r="I38" s="34">
        <v>7011</v>
      </c>
      <c r="J38" s="34">
        <v>5274</v>
      </c>
      <c r="K38" s="36">
        <v>6811</v>
      </c>
      <c r="L38" s="33">
        <v>6900</v>
      </c>
      <c r="M38" s="35">
        <v>19</v>
      </c>
      <c r="N38" s="34">
        <v>7060</v>
      </c>
      <c r="O38" s="34">
        <v>5380</v>
      </c>
      <c r="P38" s="36">
        <v>6824</v>
      </c>
      <c r="Q38" s="33">
        <v>6930</v>
      </c>
      <c r="R38" s="35">
        <v>19</v>
      </c>
      <c r="S38" s="34">
        <v>7179</v>
      </c>
      <c r="T38" s="34">
        <v>5487</v>
      </c>
      <c r="U38" s="36">
        <v>6862</v>
      </c>
      <c r="V38" s="33">
        <v>6930</v>
      </c>
      <c r="W38" s="35">
        <v>17</v>
      </c>
      <c r="X38" s="34">
        <v>7322</v>
      </c>
      <c r="Y38" s="34">
        <v>5597</v>
      </c>
      <c r="Z38" s="36">
        <v>6876</v>
      </c>
      <c r="AA38" s="33">
        <v>6930</v>
      </c>
      <c r="AB38" s="35">
        <v>17</v>
      </c>
      <c r="AC38" s="34">
        <v>7469</v>
      </c>
      <c r="AD38" s="34">
        <v>5765</v>
      </c>
      <c r="AE38" s="37">
        <v>6918</v>
      </c>
      <c r="AF38" s="38">
        <v>1.0489208739525857E-3</v>
      </c>
      <c r="AG38" s="39" t="e">
        <f>(AA38/#REF!)^(1/4)-1</f>
        <v>#REF!</v>
      </c>
      <c r="AH38" s="40" t="s">
        <v>46</v>
      </c>
      <c r="AI38" s="9"/>
      <c r="AJ38" s="9"/>
      <c r="AK38" s="9"/>
      <c r="AL38" s="9"/>
      <c r="AM38" s="9"/>
      <c r="AN38" s="9"/>
      <c r="AO38" s="9"/>
      <c r="AP38" s="9"/>
      <c r="AQ38" s="9"/>
      <c r="AR38" s="9"/>
      <c r="AS38" s="9"/>
      <c r="AT38" s="9"/>
      <c r="AU38" s="9"/>
      <c r="AV38" s="9"/>
      <c r="AW38" s="9"/>
      <c r="AX38" s="9"/>
      <c r="AY38" s="9"/>
      <c r="AZ38" s="9"/>
      <c r="BA38" s="9"/>
      <c r="BB38" s="9"/>
      <c r="BC38" s="9"/>
      <c r="BD38" s="9"/>
      <c r="BE38" s="9"/>
      <c r="BF38" s="9"/>
      <c r="BG38" s="9"/>
      <c r="BH38" s="9"/>
      <c r="BI38" s="9"/>
      <c r="BJ38" s="9"/>
      <c r="BK38" s="9"/>
      <c r="BL38" s="9"/>
      <c r="BM38" s="9"/>
      <c r="BN38" s="9"/>
      <c r="BO38" s="9"/>
      <c r="BP38" s="9"/>
      <c r="BQ38" s="9"/>
      <c r="BR38" s="9"/>
      <c r="BS38" s="9"/>
      <c r="BT38" s="9"/>
      <c r="BU38" s="9"/>
      <c r="BV38" s="9"/>
      <c r="BW38" s="9"/>
      <c r="BX38" s="9"/>
      <c r="BY38" s="9"/>
      <c r="BZ38" s="9"/>
      <c r="CA38" s="9"/>
      <c r="CB38" s="9"/>
      <c r="CC38" s="9"/>
      <c r="CD38" s="9"/>
      <c r="CE38" s="9"/>
      <c r="CF38" s="9"/>
      <c r="CG38" s="9"/>
      <c r="CH38" s="9"/>
    </row>
    <row r="39" spans="1:86" s="41" customFormat="1" x14ac:dyDescent="0.25">
      <c r="A39" s="64" t="s">
        <v>47</v>
      </c>
      <c r="B39" s="33">
        <v>751</v>
      </c>
      <c r="C39" s="34">
        <v>20</v>
      </c>
      <c r="D39" s="34">
        <v>767</v>
      </c>
      <c r="E39" s="34">
        <v>446</v>
      </c>
      <c r="F39" s="34">
        <v>727</v>
      </c>
      <c r="G39" s="33">
        <v>2680</v>
      </c>
      <c r="H39" s="35">
        <v>20</v>
      </c>
      <c r="I39" s="34">
        <v>2744</v>
      </c>
      <c r="J39" s="34">
        <v>1941</v>
      </c>
      <c r="K39" s="36">
        <v>2645</v>
      </c>
      <c r="L39" s="33">
        <v>2660</v>
      </c>
      <c r="M39" s="35">
        <v>19</v>
      </c>
      <c r="N39" s="34">
        <v>2743</v>
      </c>
      <c r="O39" s="34">
        <v>2494</v>
      </c>
      <c r="P39" s="36">
        <v>2644</v>
      </c>
      <c r="Q39" s="33">
        <v>2653</v>
      </c>
      <c r="R39" s="35">
        <v>19</v>
      </c>
      <c r="S39" s="34">
        <v>2735</v>
      </c>
      <c r="T39" s="34">
        <v>2374</v>
      </c>
      <c r="U39" s="36">
        <v>2618</v>
      </c>
      <c r="V39" s="33">
        <v>2615</v>
      </c>
      <c r="W39" s="35">
        <v>17</v>
      </c>
      <c r="X39" s="34">
        <v>2735</v>
      </c>
      <c r="Y39" s="34">
        <v>2256</v>
      </c>
      <c r="Z39" s="36">
        <v>2598</v>
      </c>
      <c r="AA39" s="33">
        <v>2580</v>
      </c>
      <c r="AB39" s="35">
        <v>17</v>
      </c>
      <c r="AC39" s="34">
        <v>2780</v>
      </c>
      <c r="AD39" s="34">
        <v>2233</v>
      </c>
      <c r="AE39" s="37">
        <v>2582</v>
      </c>
      <c r="AF39" s="38">
        <v>-9.4618016747330946E-3</v>
      </c>
      <c r="AG39" s="39" t="e">
        <f>(AA39/#REF!)^(1/4)-1</f>
        <v>#REF!</v>
      </c>
      <c r="AH39" s="40" t="s">
        <v>47</v>
      </c>
      <c r="AI39" s="9"/>
      <c r="AJ39" s="9"/>
      <c r="AK39" s="9"/>
      <c r="AL39" s="9"/>
      <c r="AM39" s="9"/>
      <c r="AN39" s="9"/>
      <c r="AO39" s="9"/>
      <c r="AP39" s="9"/>
      <c r="AQ39" s="9"/>
      <c r="AR39" s="9"/>
      <c r="AS39" s="9"/>
      <c r="AT39" s="9"/>
      <c r="AU39" s="9"/>
      <c r="AV39" s="9"/>
      <c r="AW39" s="9"/>
      <c r="AX39" s="9"/>
      <c r="AY39" s="9"/>
      <c r="AZ39" s="9"/>
      <c r="BA39" s="9"/>
      <c r="BB39" s="9"/>
      <c r="BC39" s="9"/>
      <c r="BD39" s="9"/>
      <c r="BE39" s="9"/>
      <c r="BF39" s="9"/>
      <c r="BG39" s="9"/>
      <c r="BH39" s="9"/>
      <c r="BI39" s="9"/>
      <c r="BJ39" s="9"/>
      <c r="BK39" s="9"/>
      <c r="BL39" s="9"/>
      <c r="BM39" s="9"/>
      <c r="BN39" s="9"/>
      <c r="BO39" s="9"/>
      <c r="BP39" s="9"/>
      <c r="BQ39" s="9"/>
      <c r="BR39" s="9"/>
      <c r="BS39" s="9"/>
      <c r="BT39" s="9"/>
      <c r="BU39" s="9"/>
      <c r="BV39" s="9"/>
      <c r="BW39" s="9"/>
      <c r="BX39" s="9"/>
      <c r="BY39" s="9"/>
      <c r="BZ39" s="9"/>
      <c r="CA39" s="9"/>
      <c r="CB39" s="9"/>
      <c r="CC39" s="9"/>
      <c r="CD39" s="9"/>
      <c r="CE39" s="9"/>
      <c r="CF39" s="9"/>
      <c r="CG39" s="9"/>
      <c r="CH39" s="9"/>
    </row>
    <row r="40" spans="1:86" s="41" customFormat="1" x14ac:dyDescent="0.25">
      <c r="A40" s="69" t="s">
        <v>48</v>
      </c>
      <c r="B40" s="33">
        <v>-1639</v>
      </c>
      <c r="C40" s="43">
        <v>18</v>
      </c>
      <c r="D40" s="43">
        <v>-1525</v>
      </c>
      <c r="E40" s="43">
        <v>-1776</v>
      </c>
      <c r="F40" s="43">
        <v>-1599</v>
      </c>
      <c r="G40" s="33">
        <v>-6338</v>
      </c>
      <c r="H40" s="44">
        <v>18</v>
      </c>
      <c r="I40" s="43">
        <v>-5928</v>
      </c>
      <c r="J40" s="43">
        <v>-6879</v>
      </c>
      <c r="K40" s="45">
        <v>-6355</v>
      </c>
      <c r="L40" s="33">
        <v>-6345</v>
      </c>
      <c r="M40" s="44">
        <v>17</v>
      </c>
      <c r="N40" s="43">
        <v>-6124</v>
      </c>
      <c r="O40" s="43">
        <v>-7188</v>
      </c>
      <c r="P40" s="45">
        <v>-6423</v>
      </c>
      <c r="Q40" s="33">
        <v>-6385</v>
      </c>
      <c r="R40" s="44">
        <v>17</v>
      </c>
      <c r="S40" s="43">
        <v>-6094</v>
      </c>
      <c r="T40" s="43">
        <v>-7622</v>
      </c>
      <c r="U40" s="45">
        <v>-6480</v>
      </c>
      <c r="V40" s="33">
        <v>-6451</v>
      </c>
      <c r="W40" s="44">
        <v>15</v>
      </c>
      <c r="X40" s="43">
        <v>-6048</v>
      </c>
      <c r="Y40" s="43">
        <v>-8144</v>
      </c>
      <c r="Z40" s="45">
        <v>-6595</v>
      </c>
      <c r="AA40" s="33">
        <v>-6478</v>
      </c>
      <c r="AB40" s="44">
        <v>15</v>
      </c>
      <c r="AC40" s="43">
        <v>-5989</v>
      </c>
      <c r="AD40" s="43">
        <v>-9770</v>
      </c>
      <c r="AE40" s="46">
        <v>-6742</v>
      </c>
      <c r="AF40" s="38">
        <v>5.477084553676459E-3</v>
      </c>
      <c r="AG40" s="39" t="e">
        <f>(AA40/#REF!)^(1/4)-1</f>
        <v>#REF!</v>
      </c>
      <c r="AH40" s="70" t="s">
        <v>48</v>
      </c>
      <c r="AI40" s="9"/>
      <c r="AJ40" s="9"/>
      <c r="AK40" s="9"/>
      <c r="AL40" s="9"/>
      <c r="AM40" s="9"/>
      <c r="AN40" s="9"/>
      <c r="AO40" s="9"/>
      <c r="AP40" s="9"/>
      <c r="AQ40" s="9"/>
      <c r="AR40" s="9"/>
      <c r="AS40" s="9"/>
      <c r="AT40" s="9"/>
      <c r="AU40" s="9"/>
      <c r="AV40" s="9"/>
      <c r="AW40" s="9"/>
      <c r="AX40" s="9"/>
      <c r="AY40" s="9"/>
      <c r="AZ40" s="9"/>
      <c r="BA40" s="9"/>
      <c r="BB40" s="9"/>
      <c r="BC40" s="9"/>
      <c r="BD40" s="9"/>
      <c r="BE40" s="9"/>
      <c r="BF40" s="9"/>
      <c r="BG40" s="9"/>
      <c r="BH40" s="9"/>
      <c r="BI40" s="9"/>
      <c r="BJ40" s="9"/>
      <c r="BK40" s="9"/>
      <c r="BL40" s="9"/>
      <c r="BM40" s="9"/>
      <c r="BN40" s="9"/>
      <c r="BO40" s="9"/>
      <c r="BP40" s="9"/>
      <c r="BQ40" s="9"/>
      <c r="BR40" s="9"/>
      <c r="BS40" s="9"/>
      <c r="BT40" s="9"/>
      <c r="BU40" s="9"/>
      <c r="BV40" s="9"/>
      <c r="BW40" s="9"/>
      <c r="BX40" s="9"/>
      <c r="BY40" s="9"/>
      <c r="BZ40" s="9"/>
      <c r="CA40" s="9"/>
      <c r="CB40" s="9"/>
      <c r="CC40" s="9"/>
      <c r="CD40" s="9"/>
      <c r="CE40" s="9"/>
      <c r="CF40" s="9"/>
      <c r="CG40" s="9"/>
      <c r="CH40" s="9"/>
    </row>
    <row r="41" spans="1:86" s="41" customFormat="1" x14ac:dyDescent="0.25">
      <c r="A41" s="71" t="s">
        <v>49</v>
      </c>
      <c r="B41" s="33">
        <v>19639</v>
      </c>
      <c r="C41" s="72">
        <v>20</v>
      </c>
      <c r="D41" s="72">
        <v>19896</v>
      </c>
      <c r="E41" s="72">
        <v>18702</v>
      </c>
      <c r="F41" s="72">
        <v>19602</v>
      </c>
      <c r="G41" s="73">
        <v>79887</v>
      </c>
      <c r="H41" s="74">
        <v>20</v>
      </c>
      <c r="I41" s="72">
        <v>82593</v>
      </c>
      <c r="J41" s="72">
        <v>78600</v>
      </c>
      <c r="K41" s="75">
        <v>79921</v>
      </c>
      <c r="L41" s="73">
        <v>82185</v>
      </c>
      <c r="M41" s="74">
        <v>19</v>
      </c>
      <c r="N41" s="72">
        <v>107939</v>
      </c>
      <c r="O41" s="72">
        <v>80516</v>
      </c>
      <c r="P41" s="75">
        <v>83482</v>
      </c>
      <c r="Q41" s="73">
        <v>83848</v>
      </c>
      <c r="R41" s="74">
        <v>18</v>
      </c>
      <c r="S41" s="72">
        <v>85462</v>
      </c>
      <c r="T41" s="72">
        <v>82010</v>
      </c>
      <c r="U41" s="75">
        <v>84022</v>
      </c>
      <c r="V41" s="73">
        <v>85380</v>
      </c>
      <c r="W41" s="74">
        <v>17</v>
      </c>
      <c r="X41" s="72">
        <v>112508</v>
      </c>
      <c r="Y41" s="72">
        <v>83131</v>
      </c>
      <c r="Z41" s="75">
        <v>87271</v>
      </c>
      <c r="AA41" s="73">
        <v>87312</v>
      </c>
      <c r="AB41" s="74">
        <v>17</v>
      </c>
      <c r="AC41" s="72">
        <v>114438</v>
      </c>
      <c r="AD41" s="72">
        <v>83028</v>
      </c>
      <c r="AE41" s="76">
        <v>88827</v>
      </c>
      <c r="AF41" s="77">
        <v>2.2467367062393828E-2</v>
      </c>
      <c r="AG41" s="39" t="e">
        <f>(AA41/#REF!)^(1/4)-1</f>
        <v>#REF!</v>
      </c>
      <c r="AH41" s="78" t="s">
        <v>49</v>
      </c>
      <c r="AI41" s="9"/>
      <c r="AJ41" s="9"/>
      <c r="AK41" s="9"/>
      <c r="AL41" s="9"/>
      <c r="AM41" s="9"/>
      <c r="AN41" s="9"/>
      <c r="AO41" s="9"/>
      <c r="AP41" s="9"/>
      <c r="AQ41" s="9"/>
      <c r="AR41" s="9"/>
      <c r="AS41" s="9"/>
      <c r="AT41" s="9"/>
      <c r="AU41" s="9"/>
      <c r="AV41" s="9"/>
      <c r="AW41" s="9"/>
      <c r="AX41" s="9"/>
      <c r="AY41" s="9"/>
      <c r="AZ41" s="9"/>
      <c r="BA41" s="9"/>
      <c r="BB41" s="9"/>
      <c r="BC41" s="9"/>
      <c r="BD41" s="9"/>
      <c r="BE41" s="9"/>
      <c r="BF41" s="9"/>
      <c r="BG41" s="9"/>
      <c r="BH41" s="9"/>
      <c r="BI41" s="9"/>
      <c r="BJ41" s="9"/>
      <c r="BK41" s="9"/>
      <c r="BL41" s="9"/>
      <c r="BM41" s="9"/>
      <c r="BN41" s="9"/>
      <c r="BO41" s="9"/>
      <c r="BP41" s="9"/>
      <c r="BQ41" s="9"/>
      <c r="BR41" s="9"/>
      <c r="BS41" s="9"/>
      <c r="BT41" s="9"/>
      <c r="BU41" s="9"/>
      <c r="BV41" s="9"/>
      <c r="BW41" s="9"/>
      <c r="BX41" s="9"/>
      <c r="BY41" s="9"/>
      <c r="BZ41" s="9"/>
      <c r="CA41" s="9"/>
      <c r="CB41" s="9"/>
      <c r="CC41" s="9"/>
      <c r="CD41" s="9"/>
      <c r="CE41" s="9"/>
      <c r="CF41" s="9"/>
      <c r="CG41" s="9"/>
      <c r="CH41" s="9"/>
    </row>
    <row r="42" spans="1:86" s="41" customFormat="1" x14ac:dyDescent="0.25">
      <c r="A42" s="79" t="s">
        <v>24</v>
      </c>
      <c r="B42" s="33" t="s">
        <v>24</v>
      </c>
      <c r="C42" s="43"/>
      <c r="D42" s="43"/>
      <c r="E42" s="43"/>
      <c r="F42" s="43"/>
      <c r="G42" s="33" t="s">
        <v>24</v>
      </c>
      <c r="H42" s="44" t="s">
        <v>24</v>
      </c>
      <c r="I42" s="43" t="s">
        <v>24</v>
      </c>
      <c r="J42" s="43" t="s">
        <v>24</v>
      </c>
      <c r="K42" s="45" t="s">
        <v>24</v>
      </c>
      <c r="L42" s="33" t="s">
        <v>24</v>
      </c>
      <c r="M42" s="44" t="s">
        <v>24</v>
      </c>
      <c r="N42" s="43" t="s">
        <v>24</v>
      </c>
      <c r="O42" s="43" t="s">
        <v>24</v>
      </c>
      <c r="P42" s="45" t="s">
        <v>24</v>
      </c>
      <c r="Q42" s="33" t="s">
        <v>24</v>
      </c>
      <c r="R42" s="44" t="s">
        <v>24</v>
      </c>
      <c r="S42" s="43" t="s">
        <v>24</v>
      </c>
      <c r="T42" s="43" t="s">
        <v>24</v>
      </c>
      <c r="U42" s="45" t="s">
        <v>24</v>
      </c>
      <c r="V42" s="33" t="s">
        <v>24</v>
      </c>
      <c r="W42" s="44" t="s">
        <v>24</v>
      </c>
      <c r="X42" s="43" t="s">
        <v>24</v>
      </c>
      <c r="Y42" s="43" t="s">
        <v>24</v>
      </c>
      <c r="Z42" s="45" t="s">
        <v>24</v>
      </c>
      <c r="AA42" s="33" t="s">
        <v>24</v>
      </c>
      <c r="AB42" s="44" t="s">
        <v>24</v>
      </c>
      <c r="AC42" s="43" t="s">
        <v>24</v>
      </c>
      <c r="AD42" s="43" t="s">
        <v>24</v>
      </c>
      <c r="AE42" s="46" t="s">
        <v>24</v>
      </c>
      <c r="AF42" s="38"/>
      <c r="AG42" s="39"/>
      <c r="AH42" s="80" t="s">
        <v>24</v>
      </c>
      <c r="AI42" s="9"/>
      <c r="AJ42" s="9"/>
      <c r="AK42" s="9"/>
      <c r="AL42" s="9"/>
      <c r="AM42" s="9"/>
      <c r="AN42" s="9"/>
      <c r="AO42" s="9"/>
      <c r="AP42" s="9"/>
      <c r="AQ42" s="9"/>
      <c r="AR42" s="9"/>
      <c r="AS42" s="9"/>
      <c r="AT42" s="9"/>
      <c r="AU42" s="9"/>
      <c r="AV42" s="9"/>
      <c r="AW42" s="9"/>
      <c r="AX42" s="9"/>
      <c r="AY42" s="9"/>
      <c r="AZ42" s="9"/>
      <c r="BA42" s="9"/>
      <c r="BB42" s="9"/>
      <c r="BC42" s="9"/>
      <c r="BD42" s="9"/>
      <c r="BE42" s="9"/>
      <c r="BF42" s="9"/>
      <c r="BG42" s="9"/>
      <c r="BH42" s="9"/>
      <c r="BI42" s="9"/>
      <c r="BJ42" s="9"/>
      <c r="BK42" s="9"/>
      <c r="BL42" s="9"/>
      <c r="BM42" s="9"/>
      <c r="BN42" s="9"/>
      <c r="BO42" s="9"/>
      <c r="BP42" s="9"/>
      <c r="BQ42" s="9"/>
      <c r="BR42" s="9"/>
      <c r="BS42" s="9"/>
      <c r="BT42" s="9"/>
      <c r="BU42" s="9"/>
      <c r="BV42" s="9"/>
      <c r="BW42" s="9"/>
      <c r="BX42" s="9"/>
      <c r="BY42" s="9"/>
      <c r="BZ42" s="9"/>
      <c r="CA42" s="9"/>
      <c r="CB42" s="9"/>
      <c r="CC42" s="9"/>
      <c r="CD42" s="9"/>
      <c r="CE42" s="9"/>
      <c r="CF42" s="9"/>
      <c r="CG42" s="9"/>
      <c r="CH42" s="9"/>
    </row>
    <row r="43" spans="1:86" s="41" customFormat="1" x14ac:dyDescent="0.25">
      <c r="A43" s="81" t="s">
        <v>50</v>
      </c>
      <c r="B43" s="33" t="s">
        <v>24</v>
      </c>
      <c r="C43" s="43"/>
      <c r="D43" s="43"/>
      <c r="E43" s="43"/>
      <c r="F43" s="43"/>
      <c r="G43" s="33" t="s">
        <v>24</v>
      </c>
      <c r="H43" s="44" t="s">
        <v>24</v>
      </c>
      <c r="I43" s="43" t="s">
        <v>24</v>
      </c>
      <c r="J43" s="43" t="s">
        <v>24</v>
      </c>
      <c r="K43" s="45" t="s">
        <v>24</v>
      </c>
      <c r="L43" s="33" t="s">
        <v>24</v>
      </c>
      <c r="M43" s="44" t="s">
        <v>24</v>
      </c>
      <c r="N43" s="43" t="s">
        <v>24</v>
      </c>
      <c r="O43" s="43" t="s">
        <v>24</v>
      </c>
      <c r="P43" s="45" t="s">
        <v>24</v>
      </c>
      <c r="Q43" s="33" t="s">
        <v>24</v>
      </c>
      <c r="R43" s="44" t="s">
        <v>24</v>
      </c>
      <c r="S43" s="43" t="s">
        <v>24</v>
      </c>
      <c r="T43" s="43" t="s">
        <v>24</v>
      </c>
      <c r="U43" s="45" t="s">
        <v>24</v>
      </c>
      <c r="V43" s="33" t="s">
        <v>24</v>
      </c>
      <c r="W43" s="44" t="s">
        <v>24</v>
      </c>
      <c r="X43" s="43" t="s">
        <v>24</v>
      </c>
      <c r="Y43" s="43" t="s">
        <v>24</v>
      </c>
      <c r="Z43" s="45" t="s">
        <v>24</v>
      </c>
      <c r="AA43" s="33" t="s">
        <v>24</v>
      </c>
      <c r="AB43" s="44" t="s">
        <v>24</v>
      </c>
      <c r="AC43" s="43" t="s">
        <v>24</v>
      </c>
      <c r="AD43" s="43" t="s">
        <v>24</v>
      </c>
      <c r="AE43" s="46" t="s">
        <v>24</v>
      </c>
      <c r="AF43" s="38"/>
      <c r="AG43" s="39"/>
      <c r="AH43" s="82" t="s">
        <v>50</v>
      </c>
      <c r="AI43" s="9"/>
      <c r="AJ43" s="9"/>
      <c r="AK43" s="9"/>
      <c r="AL43" s="9"/>
      <c r="AM43" s="9"/>
      <c r="AN43" s="9"/>
      <c r="AO43" s="9"/>
      <c r="AP43" s="9"/>
      <c r="AQ43" s="9"/>
      <c r="AR43" s="9"/>
      <c r="AS43" s="9"/>
      <c r="AT43" s="9"/>
      <c r="AU43" s="9"/>
      <c r="AV43" s="9"/>
      <c r="AW43" s="9"/>
      <c r="AX43" s="9"/>
      <c r="AY43" s="9"/>
      <c r="AZ43" s="9"/>
      <c r="BA43" s="9"/>
      <c r="BB43" s="9"/>
      <c r="BC43" s="9"/>
      <c r="BD43" s="9"/>
      <c r="BE43" s="9"/>
      <c r="BF43" s="9"/>
      <c r="BG43" s="9"/>
      <c r="BH43" s="9"/>
      <c r="BI43" s="9"/>
      <c r="BJ43" s="9"/>
      <c r="BK43" s="9"/>
      <c r="BL43" s="9"/>
      <c r="BM43" s="9"/>
      <c r="BN43" s="9"/>
      <c r="BO43" s="9"/>
      <c r="BP43" s="9"/>
      <c r="BQ43" s="9"/>
      <c r="BR43" s="9"/>
      <c r="BS43" s="9"/>
      <c r="BT43" s="9"/>
      <c r="BU43" s="9"/>
      <c r="BV43" s="9"/>
      <c r="BW43" s="9"/>
      <c r="BX43" s="9"/>
      <c r="BY43" s="9"/>
      <c r="BZ43" s="9"/>
      <c r="CA43" s="9"/>
      <c r="CB43" s="9"/>
      <c r="CC43" s="9"/>
      <c r="CD43" s="9"/>
      <c r="CE43" s="9"/>
      <c r="CF43" s="9"/>
      <c r="CG43" s="9"/>
      <c r="CH43" s="9"/>
    </row>
    <row r="44" spans="1:86" s="41" customFormat="1" x14ac:dyDescent="0.25">
      <c r="A44" s="79" t="s">
        <v>25</v>
      </c>
      <c r="B44" s="33">
        <v>5020</v>
      </c>
      <c r="C44" s="43">
        <v>14</v>
      </c>
      <c r="D44" s="43">
        <v>5121</v>
      </c>
      <c r="E44" s="43">
        <v>4957</v>
      </c>
      <c r="F44" s="43">
        <v>5028</v>
      </c>
      <c r="G44" s="33">
        <v>20451</v>
      </c>
      <c r="H44" s="44">
        <v>14</v>
      </c>
      <c r="I44" s="43">
        <v>20595</v>
      </c>
      <c r="J44" s="43">
        <v>20198</v>
      </c>
      <c r="K44" s="45">
        <v>20435</v>
      </c>
      <c r="L44" s="33">
        <v>20568</v>
      </c>
      <c r="M44" s="44">
        <v>14</v>
      </c>
      <c r="N44" s="43">
        <v>20806</v>
      </c>
      <c r="O44" s="43">
        <v>20056</v>
      </c>
      <c r="P44" s="45">
        <v>20534</v>
      </c>
      <c r="Q44" s="33">
        <v>20762</v>
      </c>
      <c r="R44" s="44">
        <v>14</v>
      </c>
      <c r="S44" s="43">
        <v>20947</v>
      </c>
      <c r="T44" s="43">
        <v>19849</v>
      </c>
      <c r="U44" s="45">
        <v>20683</v>
      </c>
      <c r="V44" s="33">
        <v>20921</v>
      </c>
      <c r="W44" s="44">
        <v>12</v>
      </c>
      <c r="X44" s="43">
        <v>21335</v>
      </c>
      <c r="Y44" s="43">
        <v>19610</v>
      </c>
      <c r="Z44" s="45">
        <v>20851</v>
      </c>
      <c r="AA44" s="33">
        <v>21217</v>
      </c>
      <c r="AB44" s="44">
        <v>12</v>
      </c>
      <c r="AC44" s="43">
        <v>21758</v>
      </c>
      <c r="AD44" s="43">
        <v>19610</v>
      </c>
      <c r="AE44" s="46">
        <v>21052</v>
      </c>
      <c r="AF44" s="38">
        <v>9.2351245413881955E-3</v>
      </c>
      <c r="AG44" s="39" t="e">
        <f>(AA44/#REF!)^(1/4)-1</f>
        <v>#REF!</v>
      </c>
      <c r="AH44" s="80" t="s">
        <v>25</v>
      </c>
      <c r="AI44" s="9"/>
      <c r="AJ44" s="9"/>
      <c r="AK44" s="9"/>
      <c r="AL44" s="9"/>
      <c r="AM44" s="9"/>
      <c r="AN44" s="9"/>
      <c r="AO44" s="9"/>
      <c r="AP44" s="9"/>
      <c r="AQ44" s="9"/>
      <c r="AR44" s="9"/>
      <c r="AS44" s="9"/>
      <c r="AT44" s="9"/>
      <c r="AU44" s="9"/>
      <c r="AV44" s="9"/>
      <c r="AW44" s="9"/>
      <c r="AX44" s="9"/>
      <c r="AY44" s="9"/>
      <c r="AZ44" s="9"/>
      <c r="BA44" s="9"/>
      <c r="BB44" s="9"/>
      <c r="BC44" s="9"/>
      <c r="BD44" s="9"/>
      <c r="BE44" s="9"/>
      <c r="BF44" s="9"/>
      <c r="BG44" s="9"/>
      <c r="BH44" s="9"/>
      <c r="BI44" s="9"/>
      <c r="BJ44" s="9"/>
      <c r="BK44" s="9"/>
      <c r="BL44" s="9"/>
      <c r="BM44" s="9"/>
      <c r="BN44" s="9"/>
      <c r="BO44" s="9"/>
      <c r="BP44" s="9"/>
      <c r="BQ44" s="9"/>
      <c r="BR44" s="9"/>
      <c r="BS44" s="9"/>
      <c r="BT44" s="9"/>
      <c r="BU44" s="9"/>
      <c r="BV44" s="9"/>
      <c r="BW44" s="9"/>
      <c r="BX44" s="9"/>
      <c r="BY44" s="9"/>
      <c r="BZ44" s="9"/>
      <c r="CA44" s="9"/>
      <c r="CB44" s="9"/>
      <c r="CC44" s="9"/>
      <c r="CD44" s="9"/>
      <c r="CE44" s="9"/>
      <c r="CF44" s="9"/>
      <c r="CG44" s="9"/>
      <c r="CH44" s="9"/>
    </row>
    <row r="45" spans="1:86" s="41" customFormat="1" ht="16.5" customHeight="1" x14ac:dyDescent="0.25">
      <c r="A45" s="79" t="s">
        <v>51</v>
      </c>
      <c r="B45" s="33">
        <v>9829</v>
      </c>
      <c r="C45" s="43">
        <v>14</v>
      </c>
      <c r="D45" s="43">
        <v>10061</v>
      </c>
      <c r="E45" s="43">
        <v>8821</v>
      </c>
      <c r="F45" s="43">
        <v>9732</v>
      </c>
      <c r="G45" s="33">
        <v>40165</v>
      </c>
      <c r="H45" s="44">
        <v>14</v>
      </c>
      <c r="I45" s="43">
        <v>40591</v>
      </c>
      <c r="J45" s="43">
        <v>37164</v>
      </c>
      <c r="K45" s="45">
        <v>39821</v>
      </c>
      <c r="L45" s="33">
        <v>42069</v>
      </c>
      <c r="M45" s="44">
        <v>13</v>
      </c>
      <c r="N45" s="43">
        <v>42762</v>
      </c>
      <c r="O45" s="43">
        <v>39181</v>
      </c>
      <c r="P45" s="45">
        <v>41599</v>
      </c>
      <c r="Q45" s="33">
        <v>43685</v>
      </c>
      <c r="R45" s="44">
        <v>13</v>
      </c>
      <c r="S45" s="43">
        <v>44587</v>
      </c>
      <c r="T45" s="43">
        <v>41090</v>
      </c>
      <c r="U45" s="45">
        <v>43232</v>
      </c>
      <c r="V45" s="33">
        <v>45197</v>
      </c>
      <c r="W45" s="44">
        <v>11</v>
      </c>
      <c r="X45" s="43">
        <v>46329</v>
      </c>
      <c r="Y45" s="43">
        <v>42907</v>
      </c>
      <c r="Z45" s="45">
        <v>44743</v>
      </c>
      <c r="AA45" s="33">
        <v>45937</v>
      </c>
      <c r="AB45" s="44">
        <v>11</v>
      </c>
      <c r="AC45" s="43">
        <v>47748</v>
      </c>
      <c r="AD45" s="43">
        <v>44206</v>
      </c>
      <c r="AE45" s="46">
        <v>45881</v>
      </c>
      <c r="AF45" s="38">
        <v>3.4138518382731187E-2</v>
      </c>
      <c r="AG45" s="39" t="e">
        <f>(AA45/#REF!)^(1/4)-1</f>
        <v>#REF!</v>
      </c>
      <c r="AH45" s="80" t="s">
        <v>51</v>
      </c>
      <c r="AI45" s="9"/>
      <c r="AJ45" s="9"/>
      <c r="AK45" s="9"/>
      <c r="AL45" s="9"/>
      <c r="AM45" s="9"/>
      <c r="AN45" s="9"/>
      <c r="AO45" s="9"/>
      <c r="AP45" s="9"/>
      <c r="AQ45" s="9"/>
      <c r="AR45" s="9"/>
      <c r="AS45" s="9"/>
      <c r="AT45" s="9"/>
      <c r="AU45" s="9"/>
      <c r="AV45" s="9"/>
      <c r="AW45" s="9"/>
      <c r="AX45" s="9"/>
      <c r="AY45" s="9"/>
      <c r="AZ45" s="9"/>
      <c r="BA45" s="9"/>
      <c r="BB45" s="9"/>
      <c r="BC45" s="9"/>
      <c r="BD45" s="9"/>
      <c r="BE45" s="9"/>
      <c r="BF45" s="9"/>
      <c r="BG45" s="9"/>
      <c r="BH45" s="9"/>
      <c r="BI45" s="9"/>
      <c r="BJ45" s="9"/>
      <c r="BK45" s="9"/>
      <c r="BL45" s="9"/>
      <c r="BM45" s="9"/>
      <c r="BN45" s="9"/>
      <c r="BO45" s="9"/>
      <c r="BP45" s="9"/>
      <c r="BQ45" s="9"/>
      <c r="BR45" s="9"/>
      <c r="BS45" s="9"/>
      <c r="BT45" s="9"/>
      <c r="BU45" s="9"/>
      <c r="BV45" s="9"/>
      <c r="BW45" s="9"/>
      <c r="BX45" s="9"/>
      <c r="BY45" s="9"/>
      <c r="BZ45" s="9"/>
      <c r="CA45" s="9"/>
      <c r="CB45" s="9"/>
      <c r="CC45" s="9"/>
      <c r="CD45" s="9"/>
      <c r="CE45" s="9"/>
      <c r="CF45" s="9"/>
      <c r="CG45" s="9"/>
      <c r="CH45" s="9"/>
    </row>
    <row r="46" spans="1:86" s="41" customFormat="1" x14ac:dyDescent="0.25">
      <c r="A46" s="79" t="s">
        <v>36</v>
      </c>
      <c r="B46" s="33">
        <v>2892</v>
      </c>
      <c r="C46" s="43">
        <v>14</v>
      </c>
      <c r="D46" s="43">
        <v>2960</v>
      </c>
      <c r="E46" s="43">
        <v>2768</v>
      </c>
      <c r="F46" s="43">
        <v>2885</v>
      </c>
      <c r="G46" s="33">
        <v>11740</v>
      </c>
      <c r="H46" s="44">
        <v>14</v>
      </c>
      <c r="I46" s="43">
        <v>11940</v>
      </c>
      <c r="J46" s="43">
        <v>11262</v>
      </c>
      <c r="K46" s="45">
        <v>11729</v>
      </c>
      <c r="L46" s="33">
        <v>11805</v>
      </c>
      <c r="M46" s="44">
        <v>14</v>
      </c>
      <c r="N46" s="43">
        <v>12143</v>
      </c>
      <c r="O46" s="43">
        <v>11030</v>
      </c>
      <c r="P46" s="45">
        <v>11775</v>
      </c>
      <c r="Q46" s="33">
        <v>11846</v>
      </c>
      <c r="R46" s="44">
        <v>14</v>
      </c>
      <c r="S46" s="43">
        <v>12362</v>
      </c>
      <c r="T46" s="43">
        <v>11063</v>
      </c>
      <c r="U46" s="45">
        <v>11879</v>
      </c>
      <c r="V46" s="33">
        <v>11908</v>
      </c>
      <c r="W46" s="44">
        <v>12</v>
      </c>
      <c r="X46" s="43">
        <v>12588</v>
      </c>
      <c r="Y46" s="43">
        <v>11103</v>
      </c>
      <c r="Z46" s="45">
        <v>11975</v>
      </c>
      <c r="AA46" s="33">
        <v>11973</v>
      </c>
      <c r="AB46" s="44">
        <v>12</v>
      </c>
      <c r="AC46" s="43">
        <v>12821</v>
      </c>
      <c r="AD46" s="43">
        <v>11103</v>
      </c>
      <c r="AE46" s="46">
        <v>12079</v>
      </c>
      <c r="AF46" s="38">
        <v>4.925164026931439E-3</v>
      </c>
      <c r="AG46" s="39" t="e">
        <f>(AA46/#REF!)^(1/4)-1</f>
        <v>#REF!</v>
      </c>
      <c r="AH46" s="80" t="s">
        <v>36</v>
      </c>
      <c r="AI46" s="9"/>
      <c r="AJ46" s="9"/>
      <c r="AK46" s="9"/>
      <c r="AL46" s="9"/>
      <c r="AM46" s="9"/>
      <c r="AN46" s="9"/>
      <c r="AO46" s="9"/>
      <c r="AP46" s="9"/>
      <c r="AQ46" s="9"/>
      <c r="AR46" s="9"/>
      <c r="AS46" s="9"/>
      <c r="AT46" s="9"/>
      <c r="AU46" s="9"/>
      <c r="AV46" s="9"/>
      <c r="AW46" s="9"/>
      <c r="AX46" s="9"/>
      <c r="AY46" s="9"/>
      <c r="AZ46" s="9"/>
      <c r="BA46" s="9"/>
      <c r="BB46" s="9"/>
      <c r="BC46" s="9"/>
      <c r="BD46" s="9"/>
      <c r="BE46" s="9"/>
      <c r="BF46" s="9"/>
      <c r="BG46" s="9"/>
      <c r="BH46" s="9"/>
      <c r="BI46" s="9"/>
      <c r="BJ46" s="9"/>
      <c r="BK46" s="9"/>
      <c r="BL46" s="9"/>
      <c r="BM46" s="9"/>
      <c r="BN46" s="9"/>
      <c r="BO46" s="9"/>
      <c r="BP46" s="9"/>
      <c r="BQ46" s="9"/>
      <c r="BR46" s="9"/>
      <c r="BS46" s="9"/>
      <c r="BT46" s="9"/>
      <c r="BU46" s="9"/>
      <c r="BV46" s="9"/>
      <c r="BW46" s="9"/>
      <c r="BX46" s="9"/>
      <c r="BY46" s="9"/>
      <c r="BZ46" s="9"/>
      <c r="CA46" s="9"/>
      <c r="CB46" s="9"/>
      <c r="CC46" s="9"/>
      <c r="CD46" s="9"/>
      <c r="CE46" s="9"/>
      <c r="CF46" s="9"/>
      <c r="CG46" s="9"/>
      <c r="CH46" s="9"/>
    </row>
    <row r="47" spans="1:86" s="41" customFormat="1" x14ac:dyDescent="0.25">
      <c r="A47" s="79" t="s">
        <v>16</v>
      </c>
      <c r="B47" s="33">
        <v>527</v>
      </c>
      <c r="C47" s="43">
        <v>13</v>
      </c>
      <c r="D47" s="43">
        <v>638</v>
      </c>
      <c r="E47" s="43">
        <v>384</v>
      </c>
      <c r="F47" s="43">
        <v>513</v>
      </c>
      <c r="G47" s="33">
        <v>2100</v>
      </c>
      <c r="H47" s="44">
        <v>13</v>
      </c>
      <c r="I47" s="43">
        <v>2601</v>
      </c>
      <c r="J47" s="43">
        <v>1591</v>
      </c>
      <c r="K47" s="45">
        <v>2052</v>
      </c>
      <c r="L47" s="33">
        <v>2149</v>
      </c>
      <c r="M47" s="44">
        <v>13</v>
      </c>
      <c r="N47" s="43">
        <v>2654</v>
      </c>
      <c r="O47" s="43">
        <v>1701</v>
      </c>
      <c r="P47" s="45">
        <v>2124</v>
      </c>
      <c r="Q47" s="33">
        <v>2213</v>
      </c>
      <c r="R47" s="44">
        <v>13</v>
      </c>
      <c r="S47" s="43">
        <v>2710</v>
      </c>
      <c r="T47" s="43">
        <v>1835</v>
      </c>
      <c r="U47" s="45">
        <v>2169</v>
      </c>
      <c r="V47" s="33">
        <v>2242</v>
      </c>
      <c r="W47" s="44">
        <v>11</v>
      </c>
      <c r="X47" s="43">
        <v>2770</v>
      </c>
      <c r="Y47" s="43">
        <v>1973</v>
      </c>
      <c r="Z47" s="45">
        <v>2231</v>
      </c>
      <c r="AA47" s="33">
        <v>2272</v>
      </c>
      <c r="AB47" s="44">
        <v>11</v>
      </c>
      <c r="AC47" s="43">
        <v>2848</v>
      </c>
      <c r="AD47" s="43">
        <v>1984</v>
      </c>
      <c r="AE47" s="46">
        <v>2276</v>
      </c>
      <c r="AF47" s="38">
        <v>1.987573254134567E-2</v>
      </c>
      <c r="AG47" s="39"/>
      <c r="AH47" s="80"/>
      <c r="AI47" s="9"/>
      <c r="AJ47" s="9"/>
      <c r="AK47" s="9"/>
      <c r="AL47" s="9"/>
      <c r="AM47" s="9"/>
      <c r="AN47" s="9"/>
      <c r="AO47" s="9"/>
      <c r="AP47" s="9"/>
      <c r="AQ47" s="9"/>
      <c r="AR47" s="9"/>
      <c r="AS47" s="9"/>
      <c r="AT47" s="9"/>
      <c r="AU47" s="9"/>
      <c r="AV47" s="9"/>
      <c r="AW47" s="9"/>
      <c r="AX47" s="9"/>
      <c r="AY47" s="9"/>
      <c r="AZ47" s="9"/>
      <c r="BA47" s="9"/>
      <c r="BB47" s="9"/>
      <c r="BC47" s="9"/>
      <c r="BD47" s="9"/>
      <c r="BE47" s="9"/>
      <c r="BF47" s="9"/>
      <c r="BG47" s="9"/>
      <c r="BH47" s="9"/>
      <c r="BI47" s="9"/>
      <c r="BJ47" s="9"/>
      <c r="BK47" s="9"/>
      <c r="BL47" s="9"/>
      <c r="BM47" s="9"/>
      <c r="BN47" s="9"/>
      <c r="BO47" s="9"/>
      <c r="BP47" s="9"/>
      <c r="BQ47" s="9"/>
      <c r="BR47" s="9"/>
      <c r="BS47" s="9"/>
      <c r="BT47" s="9"/>
      <c r="BU47" s="9"/>
      <c r="BV47" s="9"/>
      <c r="BW47" s="9"/>
      <c r="BX47" s="9"/>
      <c r="BY47" s="9"/>
      <c r="BZ47" s="9"/>
      <c r="CA47" s="9"/>
      <c r="CB47" s="9"/>
      <c r="CC47" s="9"/>
      <c r="CD47" s="9"/>
      <c r="CE47" s="9"/>
      <c r="CF47" s="9"/>
      <c r="CG47" s="9"/>
      <c r="CH47" s="9"/>
    </row>
    <row r="48" spans="1:86" s="41" customFormat="1" x14ac:dyDescent="0.25">
      <c r="A48" s="79" t="s">
        <v>46</v>
      </c>
      <c r="B48" s="33">
        <v>1314</v>
      </c>
      <c r="C48" s="43">
        <v>14</v>
      </c>
      <c r="D48" s="43">
        <v>1530</v>
      </c>
      <c r="E48" s="43">
        <v>1249</v>
      </c>
      <c r="F48" s="43">
        <v>1319</v>
      </c>
      <c r="G48" s="33">
        <v>5438</v>
      </c>
      <c r="H48" s="44">
        <v>14</v>
      </c>
      <c r="I48" s="43">
        <v>6370</v>
      </c>
      <c r="J48" s="43">
        <v>5274</v>
      </c>
      <c r="K48" s="45">
        <v>5481</v>
      </c>
      <c r="L48" s="33">
        <v>5438</v>
      </c>
      <c r="M48" s="44">
        <v>14</v>
      </c>
      <c r="N48" s="43">
        <v>6328</v>
      </c>
      <c r="O48" s="43">
        <v>5282</v>
      </c>
      <c r="P48" s="45">
        <v>5494</v>
      </c>
      <c r="Q48" s="33">
        <v>5478</v>
      </c>
      <c r="R48" s="44">
        <v>14</v>
      </c>
      <c r="S48" s="43">
        <v>6279</v>
      </c>
      <c r="T48" s="43">
        <v>5198</v>
      </c>
      <c r="U48" s="45">
        <v>5515</v>
      </c>
      <c r="V48" s="33">
        <v>5493</v>
      </c>
      <c r="W48" s="44">
        <v>12</v>
      </c>
      <c r="X48" s="43">
        <v>6230</v>
      </c>
      <c r="Y48" s="43">
        <v>5093</v>
      </c>
      <c r="Z48" s="45">
        <v>5533</v>
      </c>
      <c r="AA48" s="33">
        <v>5566</v>
      </c>
      <c r="AB48" s="44">
        <v>12</v>
      </c>
      <c r="AC48" s="43">
        <v>6180</v>
      </c>
      <c r="AD48" s="43">
        <v>4991</v>
      </c>
      <c r="AE48" s="46">
        <v>5566</v>
      </c>
      <c r="AF48" s="38">
        <v>5.8332769080113867E-3</v>
      </c>
      <c r="AG48" s="39" t="e">
        <f>(AA48/#REF!)^(1/4)-1</f>
        <v>#REF!</v>
      </c>
      <c r="AH48" s="80" t="s">
        <v>46</v>
      </c>
      <c r="AI48" s="9"/>
      <c r="AJ48" s="9"/>
      <c r="AK48" s="9"/>
      <c r="AL48" s="9"/>
      <c r="AM48" s="9"/>
      <c r="AN48" s="9"/>
      <c r="AO48" s="9"/>
      <c r="AP48" s="9"/>
      <c r="AQ48" s="9"/>
      <c r="AR48" s="9"/>
      <c r="AS48" s="9"/>
      <c r="AT48" s="9"/>
      <c r="AU48" s="9"/>
      <c r="AV48" s="9"/>
      <c r="AW48" s="9"/>
      <c r="AX48" s="9"/>
      <c r="AY48" s="9"/>
      <c r="AZ48" s="9"/>
      <c r="BA48" s="9"/>
      <c r="BB48" s="9"/>
      <c r="BC48" s="9"/>
      <c r="BD48" s="9"/>
      <c r="BE48" s="9"/>
      <c r="BF48" s="9"/>
      <c r="BG48" s="9"/>
      <c r="BH48" s="9"/>
      <c r="BI48" s="9"/>
      <c r="BJ48" s="9"/>
      <c r="BK48" s="9"/>
      <c r="BL48" s="9"/>
      <c r="BM48" s="9"/>
      <c r="BN48" s="9"/>
      <c r="BO48" s="9"/>
      <c r="BP48" s="9"/>
      <c r="BQ48" s="9"/>
      <c r="BR48" s="9"/>
      <c r="BS48" s="9"/>
      <c r="BT48" s="9"/>
      <c r="BU48" s="9"/>
      <c r="BV48" s="9"/>
      <c r="BW48" s="9"/>
      <c r="BX48" s="9"/>
      <c r="BY48" s="9"/>
      <c r="BZ48" s="9"/>
      <c r="CA48" s="9"/>
      <c r="CB48" s="9"/>
      <c r="CC48" s="9"/>
      <c r="CD48" s="9"/>
      <c r="CE48" s="9"/>
      <c r="CF48" s="9"/>
      <c r="CG48" s="9"/>
      <c r="CH48" s="9"/>
    </row>
    <row r="49" spans="1:86" s="41" customFormat="1" ht="15.75" thickBot="1" x14ac:dyDescent="0.3">
      <c r="A49" s="83" t="s">
        <v>47</v>
      </c>
      <c r="B49" s="84">
        <v>43</v>
      </c>
      <c r="C49" s="85">
        <v>11</v>
      </c>
      <c r="D49" s="85">
        <v>56</v>
      </c>
      <c r="E49" s="85">
        <v>33</v>
      </c>
      <c r="F49" s="85">
        <v>45</v>
      </c>
      <c r="G49" s="84">
        <v>184</v>
      </c>
      <c r="H49" s="86">
        <v>12</v>
      </c>
      <c r="I49" s="85">
        <v>200</v>
      </c>
      <c r="J49" s="85">
        <v>136</v>
      </c>
      <c r="K49" s="87">
        <v>180</v>
      </c>
      <c r="L49" s="84">
        <v>182</v>
      </c>
      <c r="M49" s="86">
        <v>12</v>
      </c>
      <c r="N49" s="85">
        <v>196</v>
      </c>
      <c r="O49" s="85">
        <v>125</v>
      </c>
      <c r="P49" s="87">
        <v>176</v>
      </c>
      <c r="Q49" s="84">
        <v>179</v>
      </c>
      <c r="R49" s="86">
        <v>12</v>
      </c>
      <c r="S49" s="85">
        <v>192</v>
      </c>
      <c r="T49" s="85">
        <v>123</v>
      </c>
      <c r="U49" s="87">
        <v>175</v>
      </c>
      <c r="V49" s="84">
        <v>181</v>
      </c>
      <c r="W49" s="86">
        <v>10</v>
      </c>
      <c r="X49" s="85">
        <v>188</v>
      </c>
      <c r="Y49" s="85">
        <v>137</v>
      </c>
      <c r="Z49" s="87">
        <v>176</v>
      </c>
      <c r="AA49" s="84">
        <v>181</v>
      </c>
      <c r="AB49" s="86">
        <v>10</v>
      </c>
      <c r="AC49" s="85">
        <v>187</v>
      </c>
      <c r="AD49" s="85">
        <v>137</v>
      </c>
      <c r="AE49" s="88">
        <v>175</v>
      </c>
      <c r="AF49" s="89">
        <v>-4.1012484009451677E-3</v>
      </c>
      <c r="AG49" s="39" t="e">
        <f>(AA49/#REF!)^(1/4)-1</f>
        <v>#REF!</v>
      </c>
      <c r="AH49" s="80" t="s">
        <v>47</v>
      </c>
      <c r="AI49" s="9"/>
      <c r="AJ49" s="9"/>
      <c r="AK49" s="9"/>
      <c r="AL49" s="9"/>
      <c r="AM49" s="9"/>
      <c r="AN49" s="9"/>
      <c r="AO49" s="9"/>
      <c r="AP49" s="9"/>
      <c r="AQ49" s="9"/>
      <c r="AR49" s="9"/>
      <c r="AS49" s="9"/>
      <c r="AT49" s="9"/>
      <c r="AU49" s="9"/>
      <c r="AV49" s="9"/>
      <c r="AW49" s="9"/>
      <c r="AX49" s="9"/>
      <c r="AY49" s="9"/>
      <c r="AZ49" s="9"/>
      <c r="BA49" s="9"/>
      <c r="BB49" s="9"/>
      <c r="BC49" s="9"/>
      <c r="BD49" s="9"/>
      <c r="BE49" s="9"/>
      <c r="BF49" s="9"/>
      <c r="BG49" s="9"/>
      <c r="BH49" s="9"/>
      <c r="BI49" s="9"/>
      <c r="BJ49" s="9"/>
      <c r="BK49" s="9"/>
      <c r="BL49" s="9"/>
      <c r="BM49" s="9"/>
      <c r="BN49" s="9"/>
      <c r="BO49" s="9"/>
      <c r="BP49" s="9"/>
      <c r="BQ49" s="9"/>
      <c r="BR49" s="9"/>
      <c r="BS49" s="9"/>
      <c r="BT49" s="9"/>
      <c r="BU49" s="9"/>
      <c r="BV49" s="9"/>
      <c r="BW49" s="9"/>
      <c r="BX49" s="9"/>
      <c r="BY49" s="9"/>
      <c r="BZ49" s="9"/>
      <c r="CA49" s="9"/>
      <c r="CB49" s="9"/>
      <c r="CC49" s="9"/>
      <c r="CD49" s="9"/>
      <c r="CE49" s="9"/>
      <c r="CF49" s="9"/>
      <c r="CG49" s="9"/>
      <c r="CH49" s="9"/>
    </row>
    <row r="50" spans="1:86" s="41" customFormat="1" x14ac:dyDescent="0.25">
      <c r="A50" s="81" t="s">
        <v>24</v>
      </c>
      <c r="B50" s="33" t="s">
        <v>24</v>
      </c>
      <c r="C50" s="43" t="s">
        <v>24</v>
      </c>
      <c r="D50" s="43" t="s">
        <v>24</v>
      </c>
      <c r="E50" s="43" t="s">
        <v>24</v>
      </c>
      <c r="F50" s="43" t="s">
        <v>24</v>
      </c>
      <c r="G50" s="33"/>
      <c r="H50" s="44"/>
      <c r="I50" s="43"/>
      <c r="J50" s="43"/>
      <c r="K50" s="45" t="s">
        <v>24</v>
      </c>
      <c r="L50" s="33"/>
      <c r="M50" s="44"/>
      <c r="N50" s="43"/>
      <c r="O50" s="43"/>
      <c r="P50" s="45" t="s">
        <v>24</v>
      </c>
      <c r="Q50" s="33"/>
      <c r="R50" s="44"/>
      <c r="S50" s="43"/>
      <c r="T50" s="43"/>
      <c r="U50" s="45" t="s">
        <v>24</v>
      </c>
      <c r="V50" s="33"/>
      <c r="W50" s="44"/>
      <c r="X50" s="43"/>
      <c r="Y50" s="43"/>
      <c r="Z50" s="45" t="s">
        <v>24</v>
      </c>
      <c r="AA50" s="33"/>
      <c r="AB50" s="44"/>
      <c r="AC50" s="43"/>
      <c r="AD50" s="43"/>
      <c r="AE50" s="46" t="s">
        <v>24</v>
      </c>
      <c r="AF50" s="38"/>
      <c r="AG50" s="39"/>
      <c r="AH50" s="82" t="s">
        <v>24</v>
      </c>
      <c r="AI50" s="9"/>
      <c r="AJ50" s="9"/>
      <c r="AK50" s="9"/>
      <c r="AL50" s="9"/>
      <c r="AM50" s="9"/>
      <c r="AN50" s="9"/>
      <c r="AO50" s="9"/>
      <c r="AP50" s="9"/>
      <c r="AQ50" s="9"/>
      <c r="AR50" s="9"/>
      <c r="AS50" s="9"/>
      <c r="AT50" s="9"/>
      <c r="AU50" s="9"/>
      <c r="AV50" s="9"/>
      <c r="AW50" s="9"/>
      <c r="AX50" s="9"/>
      <c r="AY50" s="9"/>
      <c r="AZ50" s="9"/>
      <c r="BA50" s="9"/>
      <c r="BB50" s="9"/>
      <c r="BC50" s="9"/>
      <c r="BD50" s="9"/>
      <c r="BE50" s="9"/>
      <c r="BF50" s="9"/>
      <c r="BG50" s="9"/>
      <c r="BH50" s="9"/>
      <c r="BI50" s="9"/>
      <c r="BJ50" s="9"/>
      <c r="BK50" s="9"/>
      <c r="BL50" s="9"/>
      <c r="BM50" s="9"/>
      <c r="BN50" s="9"/>
      <c r="BO50" s="9"/>
      <c r="BP50" s="9"/>
      <c r="BQ50" s="9"/>
      <c r="BR50" s="9"/>
      <c r="BS50" s="9"/>
      <c r="BT50" s="9"/>
      <c r="BU50" s="9"/>
      <c r="BV50" s="9"/>
      <c r="BW50" s="9"/>
      <c r="BX50" s="9"/>
      <c r="BY50" s="9"/>
      <c r="BZ50" s="9"/>
      <c r="CA50" s="9"/>
      <c r="CB50" s="9"/>
      <c r="CC50" s="9"/>
      <c r="CD50" s="9"/>
      <c r="CE50" s="9"/>
      <c r="CF50" s="9"/>
      <c r="CG50" s="9"/>
      <c r="CH50" s="9"/>
    </row>
    <row r="51" spans="1:86" s="41" customFormat="1" x14ac:dyDescent="0.25">
      <c r="A51" s="81" t="s">
        <v>52</v>
      </c>
      <c r="B51" s="33" t="s">
        <v>24</v>
      </c>
      <c r="C51" s="43" t="s">
        <v>24</v>
      </c>
      <c r="D51" s="43" t="s">
        <v>24</v>
      </c>
      <c r="E51" s="43" t="s">
        <v>24</v>
      </c>
      <c r="F51" s="43" t="s">
        <v>24</v>
      </c>
      <c r="G51" s="33"/>
      <c r="H51" s="44"/>
      <c r="I51" s="43"/>
      <c r="J51" s="43"/>
      <c r="K51" s="45" t="s">
        <v>24</v>
      </c>
      <c r="L51" s="33"/>
      <c r="M51" s="44"/>
      <c r="N51" s="43"/>
      <c r="O51" s="43"/>
      <c r="P51" s="45" t="s">
        <v>24</v>
      </c>
      <c r="Q51" s="33"/>
      <c r="R51" s="44"/>
      <c r="S51" s="43"/>
      <c r="T51" s="43"/>
      <c r="U51" s="45" t="s">
        <v>24</v>
      </c>
      <c r="V51" s="33"/>
      <c r="W51" s="44"/>
      <c r="X51" s="43"/>
      <c r="Y51" s="43"/>
      <c r="Z51" s="45" t="s">
        <v>24</v>
      </c>
      <c r="AA51" s="33"/>
      <c r="AB51" s="44"/>
      <c r="AC51" s="43"/>
      <c r="AD51" s="43"/>
      <c r="AE51" s="46" t="s">
        <v>24</v>
      </c>
      <c r="AF51" s="38"/>
      <c r="AG51" s="39"/>
      <c r="AH51" s="82" t="s">
        <v>52</v>
      </c>
      <c r="AI51" s="9"/>
      <c r="AJ51" s="9"/>
      <c r="AK51" s="9"/>
      <c r="AL51" s="9"/>
      <c r="AM51" s="9"/>
      <c r="AN51" s="9"/>
      <c r="AO51" s="9"/>
      <c r="AP51" s="9"/>
      <c r="AQ51" s="9"/>
      <c r="AR51" s="9"/>
      <c r="AS51" s="9"/>
      <c r="AT51" s="9"/>
      <c r="AU51" s="9"/>
      <c r="AV51" s="9"/>
      <c r="AW51" s="9"/>
      <c r="AX51" s="9"/>
      <c r="AY51" s="9"/>
      <c r="AZ51" s="9"/>
      <c r="BA51" s="9"/>
      <c r="BB51" s="9"/>
      <c r="BC51" s="9"/>
      <c r="BD51" s="9"/>
      <c r="BE51" s="9"/>
      <c r="BF51" s="9"/>
      <c r="BG51" s="9"/>
      <c r="BH51" s="9"/>
      <c r="BI51" s="9"/>
      <c r="BJ51" s="9"/>
      <c r="BK51" s="9"/>
      <c r="BL51" s="9"/>
      <c r="BM51" s="9"/>
      <c r="BN51" s="9"/>
      <c r="BO51" s="9"/>
      <c r="BP51" s="9"/>
      <c r="BQ51" s="9"/>
      <c r="BR51" s="9"/>
      <c r="BS51" s="9"/>
      <c r="BT51" s="9"/>
      <c r="BU51" s="9"/>
      <c r="BV51" s="9"/>
      <c r="BW51" s="9"/>
      <c r="BX51" s="9"/>
      <c r="BY51" s="9"/>
      <c r="BZ51" s="9"/>
      <c r="CA51" s="9"/>
      <c r="CB51" s="9"/>
      <c r="CC51" s="9"/>
      <c r="CD51" s="9"/>
      <c r="CE51" s="9"/>
      <c r="CF51" s="9"/>
      <c r="CG51" s="9"/>
      <c r="CH51" s="9"/>
    </row>
    <row r="52" spans="1:86" s="41" customFormat="1" x14ac:dyDescent="0.25">
      <c r="A52" s="64" t="s">
        <v>25</v>
      </c>
      <c r="B52" s="33">
        <v>2145</v>
      </c>
      <c r="C52" s="34">
        <v>20</v>
      </c>
      <c r="D52" s="34">
        <v>2180</v>
      </c>
      <c r="E52" s="34">
        <v>1984</v>
      </c>
      <c r="F52" s="34">
        <v>2140</v>
      </c>
      <c r="G52" s="33">
        <v>8709</v>
      </c>
      <c r="H52" s="35">
        <v>20</v>
      </c>
      <c r="I52" s="34">
        <v>8828</v>
      </c>
      <c r="J52" s="34">
        <v>8112</v>
      </c>
      <c r="K52" s="36">
        <v>8675</v>
      </c>
      <c r="L52" s="33">
        <v>8881</v>
      </c>
      <c r="M52" s="35">
        <v>19</v>
      </c>
      <c r="N52" s="34">
        <v>9064</v>
      </c>
      <c r="O52" s="34">
        <v>8654</v>
      </c>
      <c r="P52" s="36">
        <v>8879</v>
      </c>
      <c r="Q52" s="33">
        <v>9104</v>
      </c>
      <c r="R52" s="35">
        <v>19</v>
      </c>
      <c r="S52" s="34">
        <v>9543</v>
      </c>
      <c r="T52" s="34">
        <v>8628</v>
      </c>
      <c r="U52" s="36">
        <v>9072</v>
      </c>
      <c r="V52" s="33">
        <v>9288</v>
      </c>
      <c r="W52" s="35">
        <v>17</v>
      </c>
      <c r="X52" s="34">
        <v>9923</v>
      </c>
      <c r="Y52" s="34">
        <v>8600</v>
      </c>
      <c r="Z52" s="36">
        <v>9264</v>
      </c>
      <c r="AA52" s="33">
        <v>9429</v>
      </c>
      <c r="AB52" s="35">
        <v>17</v>
      </c>
      <c r="AC52" s="34">
        <v>10204</v>
      </c>
      <c r="AD52" s="34">
        <v>8576</v>
      </c>
      <c r="AE52" s="37">
        <v>9405</v>
      </c>
      <c r="AF52" s="38">
        <v>2.0056755293938799E-2</v>
      </c>
      <c r="AG52" s="39" t="e">
        <f>(AA52/#REF!)^(1/4)-1</f>
        <v>#REF!</v>
      </c>
      <c r="AH52" s="40" t="s">
        <v>25</v>
      </c>
      <c r="AI52" s="9"/>
      <c r="AJ52" s="9"/>
      <c r="AK52" s="9"/>
      <c r="AL52" s="9"/>
      <c r="AM52" s="9"/>
      <c r="AN52" s="9"/>
      <c r="AO52" s="9"/>
      <c r="AP52" s="9"/>
      <c r="AQ52" s="9"/>
      <c r="AR52" s="9"/>
      <c r="AS52" s="9"/>
      <c r="AT52" s="9"/>
      <c r="AU52" s="9"/>
      <c r="AV52" s="9"/>
      <c r="AW52" s="9"/>
      <c r="AX52" s="9"/>
      <c r="AY52" s="9"/>
      <c r="AZ52" s="9"/>
      <c r="BA52" s="9"/>
      <c r="BB52" s="9"/>
      <c r="BC52" s="9"/>
      <c r="BD52" s="9"/>
      <c r="BE52" s="9"/>
      <c r="BF52" s="9"/>
      <c r="BG52" s="9"/>
      <c r="BH52" s="9"/>
      <c r="BI52" s="9"/>
      <c r="BJ52" s="9"/>
      <c r="BK52" s="9"/>
      <c r="BL52" s="9"/>
      <c r="BM52" s="9"/>
      <c r="BN52" s="9"/>
      <c r="BO52" s="9"/>
      <c r="BP52" s="9"/>
      <c r="BQ52" s="9"/>
      <c r="BR52" s="9"/>
      <c r="BS52" s="9"/>
      <c r="BT52" s="9"/>
      <c r="BU52" s="9"/>
      <c r="BV52" s="9"/>
      <c r="BW52" s="9"/>
      <c r="BX52" s="9"/>
      <c r="BY52" s="9"/>
      <c r="BZ52" s="9"/>
      <c r="CA52" s="9"/>
      <c r="CB52" s="9"/>
      <c r="CC52" s="9"/>
      <c r="CD52" s="9"/>
      <c r="CE52" s="9"/>
      <c r="CF52" s="9"/>
      <c r="CG52" s="9"/>
      <c r="CH52" s="9"/>
    </row>
    <row r="53" spans="1:86" s="41" customFormat="1" x14ac:dyDescent="0.25">
      <c r="A53" s="64" t="s">
        <v>51</v>
      </c>
      <c r="B53" s="33">
        <v>2857</v>
      </c>
      <c r="C53" s="34">
        <v>20</v>
      </c>
      <c r="D53" s="34">
        <v>3378</v>
      </c>
      <c r="E53" s="34">
        <v>2679</v>
      </c>
      <c r="F53" s="34">
        <v>2884</v>
      </c>
      <c r="G53" s="33">
        <v>11034</v>
      </c>
      <c r="H53" s="35">
        <v>20</v>
      </c>
      <c r="I53" s="34">
        <v>11181</v>
      </c>
      <c r="J53" s="34">
        <v>10869</v>
      </c>
      <c r="K53" s="36">
        <v>11021</v>
      </c>
      <c r="L53" s="33">
        <v>11689</v>
      </c>
      <c r="M53" s="35">
        <v>18</v>
      </c>
      <c r="N53" s="34">
        <v>12505</v>
      </c>
      <c r="O53" s="34">
        <v>11234</v>
      </c>
      <c r="P53" s="36">
        <v>11759</v>
      </c>
      <c r="Q53" s="33">
        <v>12326</v>
      </c>
      <c r="R53" s="35">
        <v>18</v>
      </c>
      <c r="S53" s="34">
        <v>13052</v>
      </c>
      <c r="T53" s="34">
        <v>11570</v>
      </c>
      <c r="U53" s="36">
        <v>12405</v>
      </c>
      <c r="V53" s="33">
        <v>12937</v>
      </c>
      <c r="W53" s="35">
        <v>16</v>
      </c>
      <c r="X53" s="34">
        <v>13791</v>
      </c>
      <c r="Y53" s="34">
        <v>11819</v>
      </c>
      <c r="Z53" s="36">
        <v>12985</v>
      </c>
      <c r="AA53" s="33">
        <v>13488</v>
      </c>
      <c r="AB53" s="35">
        <v>16</v>
      </c>
      <c r="AC53" s="34">
        <v>14499</v>
      </c>
      <c r="AD53" s="34">
        <v>12078</v>
      </c>
      <c r="AE53" s="37">
        <v>13467</v>
      </c>
      <c r="AF53" s="38">
        <v>5.1486362597880975E-2</v>
      </c>
      <c r="AG53" s="39" t="e">
        <f>(AA53/#REF!)^(1/4)-1</f>
        <v>#REF!</v>
      </c>
      <c r="AH53" s="40" t="s">
        <v>51</v>
      </c>
      <c r="AI53" s="9"/>
      <c r="AJ53" s="9"/>
      <c r="AK53" s="9"/>
      <c r="AL53" s="9"/>
      <c r="AM53" s="9"/>
      <c r="AN53" s="9"/>
      <c r="AO53" s="9"/>
      <c r="AP53" s="9"/>
      <c r="AQ53" s="9"/>
      <c r="AR53" s="9"/>
      <c r="AS53" s="9"/>
      <c r="AT53" s="9"/>
      <c r="AU53" s="9"/>
      <c r="AV53" s="9"/>
      <c r="AW53" s="9"/>
      <c r="AX53" s="9"/>
      <c r="AY53" s="9"/>
      <c r="AZ53" s="9"/>
      <c r="BA53" s="9"/>
      <c r="BB53" s="9"/>
      <c r="BC53" s="9"/>
      <c r="BD53" s="9"/>
      <c r="BE53" s="9"/>
      <c r="BF53" s="9"/>
      <c r="BG53" s="9"/>
      <c r="BH53" s="9"/>
      <c r="BI53" s="9"/>
      <c r="BJ53" s="9"/>
      <c r="BK53" s="9"/>
      <c r="BL53" s="9"/>
      <c r="BM53" s="9"/>
      <c r="BN53" s="9"/>
      <c r="BO53" s="9"/>
      <c r="BP53" s="9"/>
      <c r="BQ53" s="9"/>
      <c r="BR53" s="9"/>
      <c r="BS53" s="9"/>
      <c r="BT53" s="9"/>
      <c r="BU53" s="9"/>
      <c r="BV53" s="9"/>
      <c r="BW53" s="9"/>
      <c r="BX53" s="9"/>
      <c r="BY53" s="9"/>
      <c r="BZ53" s="9"/>
      <c r="CA53" s="9"/>
      <c r="CB53" s="9"/>
      <c r="CC53" s="9"/>
      <c r="CD53" s="9"/>
      <c r="CE53" s="9"/>
      <c r="CF53" s="9"/>
      <c r="CG53" s="9"/>
      <c r="CH53" s="9"/>
    </row>
    <row r="54" spans="1:86" s="41" customFormat="1" x14ac:dyDescent="0.25">
      <c r="A54" s="58" t="s">
        <v>53</v>
      </c>
      <c r="B54" s="33">
        <v>3270</v>
      </c>
      <c r="C54" s="43">
        <v>17</v>
      </c>
      <c r="D54" s="43">
        <v>3610</v>
      </c>
      <c r="E54" s="43">
        <v>2540</v>
      </c>
      <c r="F54" s="43">
        <v>3255</v>
      </c>
      <c r="G54" s="33">
        <v>12897</v>
      </c>
      <c r="H54" s="44">
        <v>17</v>
      </c>
      <c r="I54" s="43">
        <v>13285</v>
      </c>
      <c r="J54" s="43">
        <v>10443</v>
      </c>
      <c r="K54" s="45">
        <v>12697</v>
      </c>
      <c r="L54" s="33">
        <v>13666</v>
      </c>
      <c r="M54" s="44">
        <v>16</v>
      </c>
      <c r="N54" s="43">
        <v>14511</v>
      </c>
      <c r="O54" s="43">
        <v>11899</v>
      </c>
      <c r="P54" s="45">
        <v>13488</v>
      </c>
      <c r="Q54" s="33">
        <v>14433</v>
      </c>
      <c r="R54" s="44">
        <v>16</v>
      </c>
      <c r="S54" s="43">
        <v>15014</v>
      </c>
      <c r="T54" s="43">
        <v>12480</v>
      </c>
      <c r="U54" s="45">
        <v>14170</v>
      </c>
      <c r="V54" s="33">
        <v>15113</v>
      </c>
      <c r="W54" s="44">
        <v>14</v>
      </c>
      <c r="X54" s="43">
        <v>15850</v>
      </c>
      <c r="Y54" s="43">
        <v>11178</v>
      </c>
      <c r="Z54" s="45">
        <v>14625</v>
      </c>
      <c r="AA54" s="33">
        <v>15439</v>
      </c>
      <c r="AB54" s="44">
        <v>14</v>
      </c>
      <c r="AC54" s="43">
        <v>16655</v>
      </c>
      <c r="AD54" s="43">
        <v>11917</v>
      </c>
      <c r="AE54" s="46">
        <v>15146</v>
      </c>
      <c r="AF54" s="38">
        <v>4.6002245478488968E-2</v>
      </c>
      <c r="AG54" s="39" t="e">
        <f>(AA54/#REF!)^(1/4)-1</f>
        <v>#REF!</v>
      </c>
      <c r="AH54" s="47" t="s">
        <v>53</v>
      </c>
      <c r="AI54" s="9"/>
      <c r="AJ54" s="9"/>
      <c r="AK54" s="9"/>
      <c r="AL54" s="9"/>
      <c r="AM54" s="9"/>
      <c r="AN54" s="9"/>
      <c r="AO54" s="9"/>
      <c r="AP54" s="9"/>
      <c r="AQ54" s="9"/>
      <c r="AR54" s="9"/>
      <c r="AS54" s="9"/>
      <c r="AT54" s="9"/>
      <c r="AU54" s="9"/>
      <c r="AV54" s="9"/>
      <c r="AW54" s="9"/>
      <c r="AX54" s="9"/>
      <c r="AY54" s="9"/>
      <c r="AZ54" s="9"/>
      <c r="BA54" s="9"/>
      <c r="BB54" s="9"/>
      <c r="BC54" s="9"/>
      <c r="BD54" s="9"/>
      <c r="BE54" s="9"/>
      <c r="BF54" s="9"/>
      <c r="BG54" s="9"/>
      <c r="BH54" s="9"/>
      <c r="BI54" s="9"/>
      <c r="BJ54" s="9"/>
      <c r="BK54" s="9"/>
      <c r="BL54" s="9"/>
      <c r="BM54" s="9"/>
      <c r="BN54" s="9"/>
      <c r="BO54" s="9"/>
      <c r="BP54" s="9"/>
      <c r="BQ54" s="9"/>
      <c r="BR54" s="9"/>
      <c r="BS54" s="9"/>
      <c r="BT54" s="9"/>
      <c r="BU54" s="9"/>
      <c r="BV54" s="9"/>
      <c r="BW54" s="9"/>
      <c r="BX54" s="9"/>
      <c r="BY54" s="9"/>
      <c r="BZ54" s="9"/>
      <c r="CA54" s="9"/>
      <c r="CB54" s="9"/>
      <c r="CC54" s="9"/>
      <c r="CD54" s="9"/>
      <c r="CE54" s="9"/>
      <c r="CF54" s="9"/>
      <c r="CG54" s="9"/>
      <c r="CH54" s="9"/>
    </row>
    <row r="55" spans="1:86" s="41" customFormat="1" x14ac:dyDescent="0.25">
      <c r="A55" s="58" t="s">
        <v>54</v>
      </c>
      <c r="B55" s="33">
        <v>3121</v>
      </c>
      <c r="C55" s="43">
        <v>8</v>
      </c>
      <c r="D55" s="43">
        <v>3445</v>
      </c>
      <c r="E55" s="43">
        <v>2719</v>
      </c>
      <c r="F55" s="43">
        <v>3114</v>
      </c>
      <c r="G55" s="33">
        <v>12330</v>
      </c>
      <c r="H55" s="44">
        <v>8</v>
      </c>
      <c r="I55" s="43">
        <v>12660</v>
      </c>
      <c r="J55" s="43">
        <v>11626</v>
      </c>
      <c r="K55" s="45">
        <v>12190</v>
      </c>
      <c r="L55" s="33">
        <v>13096</v>
      </c>
      <c r="M55" s="44">
        <v>8</v>
      </c>
      <c r="N55" s="43">
        <v>13768</v>
      </c>
      <c r="O55" s="43">
        <v>11948</v>
      </c>
      <c r="P55" s="45">
        <v>12924</v>
      </c>
      <c r="Q55" s="33">
        <v>13921</v>
      </c>
      <c r="R55" s="44">
        <v>8</v>
      </c>
      <c r="S55" s="43">
        <v>14093</v>
      </c>
      <c r="T55" s="43">
        <v>12325</v>
      </c>
      <c r="U55" s="45">
        <v>13615</v>
      </c>
      <c r="V55" s="33">
        <v>14526</v>
      </c>
      <c r="W55" s="44">
        <v>7</v>
      </c>
      <c r="X55" s="43">
        <v>14844</v>
      </c>
      <c r="Y55" s="43">
        <v>12604</v>
      </c>
      <c r="Z55" s="45">
        <v>14147</v>
      </c>
      <c r="AA55" s="33">
        <v>14607</v>
      </c>
      <c r="AB55" s="44">
        <v>7</v>
      </c>
      <c r="AC55" s="43">
        <v>15618</v>
      </c>
      <c r="AD55" s="43">
        <v>12895</v>
      </c>
      <c r="AE55" s="46">
        <v>14606</v>
      </c>
      <c r="AF55" s="38">
        <v>4.3276651918077613E-2</v>
      </c>
      <c r="AG55" s="39"/>
      <c r="AH55" s="47" t="s">
        <v>54</v>
      </c>
      <c r="AI55" s="9"/>
      <c r="AJ55" s="9"/>
      <c r="AK55" s="9"/>
      <c r="AL55" s="9"/>
      <c r="AM55" s="9"/>
      <c r="AN55" s="9"/>
      <c r="AO55" s="9"/>
      <c r="AP55" s="9"/>
      <c r="AQ55" s="9"/>
      <c r="AR55" s="9"/>
      <c r="AS55" s="9"/>
      <c r="AT55" s="9"/>
      <c r="AU55" s="9"/>
      <c r="AV55" s="9"/>
      <c r="AW55" s="9"/>
      <c r="AX55" s="9"/>
      <c r="AY55" s="9"/>
      <c r="AZ55" s="9"/>
      <c r="BA55" s="9"/>
      <c r="BB55" s="9"/>
      <c r="BC55" s="9"/>
      <c r="BD55" s="9"/>
      <c r="BE55" s="9"/>
      <c r="BF55" s="9"/>
      <c r="BG55" s="9"/>
      <c r="BH55" s="9"/>
      <c r="BI55" s="9"/>
      <c r="BJ55" s="9"/>
      <c r="BK55" s="9"/>
      <c r="BL55" s="9"/>
      <c r="BM55" s="9"/>
      <c r="BN55" s="9"/>
      <c r="BO55" s="9"/>
      <c r="BP55" s="9"/>
      <c r="BQ55" s="9"/>
      <c r="BR55" s="9"/>
      <c r="BS55" s="9"/>
      <c r="BT55" s="9"/>
      <c r="BU55" s="9"/>
      <c r="BV55" s="9"/>
      <c r="BW55" s="9"/>
      <c r="BX55" s="9"/>
      <c r="BY55" s="9"/>
      <c r="BZ55" s="9"/>
      <c r="CA55" s="9"/>
      <c r="CB55" s="9"/>
      <c r="CC55" s="9"/>
      <c r="CD55" s="9"/>
      <c r="CE55" s="9"/>
      <c r="CF55" s="9"/>
      <c r="CG55" s="9"/>
      <c r="CH55" s="9"/>
    </row>
    <row r="56" spans="1:86" s="41" customFormat="1" x14ac:dyDescent="0.25">
      <c r="A56" s="64" t="s">
        <v>36</v>
      </c>
      <c r="B56" s="33">
        <v>982</v>
      </c>
      <c r="C56" s="34">
        <v>20</v>
      </c>
      <c r="D56" s="34">
        <v>1004</v>
      </c>
      <c r="E56" s="34">
        <v>960</v>
      </c>
      <c r="F56" s="34">
        <v>981</v>
      </c>
      <c r="G56" s="33">
        <v>3979</v>
      </c>
      <c r="H56" s="35">
        <v>20</v>
      </c>
      <c r="I56" s="34">
        <v>4141</v>
      </c>
      <c r="J56" s="34">
        <v>3794</v>
      </c>
      <c r="K56" s="36">
        <v>3973</v>
      </c>
      <c r="L56" s="33">
        <v>4034</v>
      </c>
      <c r="M56" s="35">
        <v>19</v>
      </c>
      <c r="N56" s="34">
        <v>4181</v>
      </c>
      <c r="O56" s="34">
        <v>3855</v>
      </c>
      <c r="P56" s="36">
        <v>4026</v>
      </c>
      <c r="Q56" s="33">
        <v>4117</v>
      </c>
      <c r="R56" s="35">
        <v>19</v>
      </c>
      <c r="S56" s="34">
        <v>4260</v>
      </c>
      <c r="T56" s="34">
        <v>3822</v>
      </c>
      <c r="U56" s="36">
        <v>4092</v>
      </c>
      <c r="V56" s="33">
        <v>4198</v>
      </c>
      <c r="W56" s="35">
        <v>17</v>
      </c>
      <c r="X56" s="34">
        <v>4332</v>
      </c>
      <c r="Y56" s="34">
        <v>3887</v>
      </c>
      <c r="Z56" s="36">
        <v>4165</v>
      </c>
      <c r="AA56" s="33">
        <v>4274</v>
      </c>
      <c r="AB56" s="35">
        <v>17</v>
      </c>
      <c r="AC56" s="34">
        <v>4437</v>
      </c>
      <c r="AD56" s="34">
        <v>3887</v>
      </c>
      <c r="AE56" s="37">
        <v>4217</v>
      </c>
      <c r="AF56" s="38">
        <v>1.8040708836866814E-2</v>
      </c>
      <c r="AG56" s="39" t="e">
        <f>(AA56/#REF!)^(1/4)-1</f>
        <v>#REF!</v>
      </c>
      <c r="AH56" s="40" t="s">
        <v>36</v>
      </c>
      <c r="AI56" s="9"/>
      <c r="AJ56" s="9"/>
      <c r="AK56" s="9"/>
      <c r="AL56" s="9"/>
      <c r="AM56" s="9"/>
      <c r="AN56" s="9"/>
      <c r="AO56" s="9"/>
      <c r="AP56" s="9"/>
      <c r="AQ56" s="9"/>
      <c r="AR56" s="9"/>
      <c r="AS56" s="9"/>
      <c r="AT56" s="9"/>
      <c r="AU56" s="9"/>
      <c r="AV56" s="9"/>
      <c r="AW56" s="9"/>
      <c r="AX56" s="9"/>
      <c r="AY56" s="9"/>
      <c r="AZ56" s="9"/>
      <c r="BA56" s="9"/>
      <c r="BB56" s="9"/>
      <c r="BC56" s="9"/>
      <c r="BD56" s="9"/>
      <c r="BE56" s="9"/>
      <c r="BF56" s="9"/>
      <c r="BG56" s="9"/>
      <c r="BH56" s="9"/>
      <c r="BI56" s="9"/>
      <c r="BJ56" s="9"/>
      <c r="BK56" s="9"/>
      <c r="BL56" s="9"/>
      <c r="BM56" s="9"/>
      <c r="BN56" s="9"/>
      <c r="BO56" s="9"/>
      <c r="BP56" s="9"/>
      <c r="BQ56" s="9"/>
      <c r="BR56" s="9"/>
      <c r="BS56" s="9"/>
      <c r="BT56" s="9"/>
      <c r="BU56" s="9"/>
      <c r="BV56" s="9"/>
      <c r="BW56" s="9"/>
      <c r="BX56" s="9"/>
      <c r="BY56" s="9"/>
      <c r="BZ56" s="9"/>
      <c r="CA56" s="9"/>
      <c r="CB56" s="9"/>
      <c r="CC56" s="9"/>
      <c r="CD56" s="9"/>
      <c r="CE56" s="9"/>
      <c r="CF56" s="9"/>
      <c r="CG56" s="9"/>
      <c r="CH56" s="9"/>
    </row>
    <row r="57" spans="1:86" s="41" customFormat="1" x14ac:dyDescent="0.25">
      <c r="A57" s="58" t="s">
        <v>37</v>
      </c>
      <c r="B57" s="33">
        <v>100</v>
      </c>
      <c r="C57" s="43">
        <v>16</v>
      </c>
      <c r="D57" s="43">
        <v>106</v>
      </c>
      <c r="E57" s="43">
        <v>85</v>
      </c>
      <c r="F57" s="43">
        <v>99</v>
      </c>
      <c r="G57" s="33">
        <v>391</v>
      </c>
      <c r="H57" s="44">
        <v>16</v>
      </c>
      <c r="I57" s="43">
        <v>412</v>
      </c>
      <c r="J57" s="43">
        <v>362</v>
      </c>
      <c r="K57" s="45">
        <v>390</v>
      </c>
      <c r="L57" s="33">
        <v>400</v>
      </c>
      <c r="M57" s="44">
        <v>16</v>
      </c>
      <c r="N57" s="43">
        <v>433</v>
      </c>
      <c r="O57" s="43">
        <v>336</v>
      </c>
      <c r="P57" s="45">
        <v>394</v>
      </c>
      <c r="Q57" s="33">
        <v>409</v>
      </c>
      <c r="R57" s="44">
        <v>16</v>
      </c>
      <c r="S57" s="43">
        <v>451</v>
      </c>
      <c r="T57" s="43">
        <v>321</v>
      </c>
      <c r="U57" s="45">
        <v>398</v>
      </c>
      <c r="V57" s="33">
        <v>417</v>
      </c>
      <c r="W57" s="44">
        <v>15</v>
      </c>
      <c r="X57" s="43">
        <v>454</v>
      </c>
      <c r="Y57" s="43">
        <v>286</v>
      </c>
      <c r="Z57" s="45">
        <v>401</v>
      </c>
      <c r="AA57" s="33">
        <v>427</v>
      </c>
      <c r="AB57" s="44">
        <v>15</v>
      </c>
      <c r="AC57" s="43">
        <v>476</v>
      </c>
      <c r="AD57" s="43">
        <v>247</v>
      </c>
      <c r="AE57" s="46">
        <v>406</v>
      </c>
      <c r="AF57" s="38">
        <v>2.2263323120342848E-2</v>
      </c>
      <c r="AG57" s="39" t="e">
        <f>(AA57/#REF!)^(1/4)-1</f>
        <v>#REF!</v>
      </c>
      <c r="AH57" s="47" t="s">
        <v>37</v>
      </c>
      <c r="AI57" s="9"/>
      <c r="AJ57" s="9"/>
      <c r="AK57" s="9"/>
      <c r="AL57" s="9"/>
      <c r="AM57" s="9"/>
      <c r="AN57" s="9"/>
      <c r="AO57" s="9"/>
      <c r="AP57" s="9"/>
      <c r="AQ57" s="9"/>
      <c r="AR57" s="9"/>
      <c r="AS57" s="9"/>
      <c r="AT57" s="9"/>
      <c r="AU57" s="9"/>
      <c r="AV57" s="9"/>
      <c r="AW57" s="9"/>
      <c r="AX57" s="9"/>
      <c r="AY57" s="9"/>
      <c r="AZ57" s="9"/>
      <c r="BA57" s="9"/>
      <c r="BB57" s="9"/>
      <c r="BC57" s="9"/>
      <c r="BD57" s="9"/>
      <c r="BE57" s="9"/>
      <c r="BF57" s="9"/>
      <c r="BG57" s="9"/>
      <c r="BH57" s="9"/>
      <c r="BI57" s="9"/>
      <c r="BJ57" s="9"/>
      <c r="BK57" s="9"/>
      <c r="BL57" s="9"/>
      <c r="BM57" s="9"/>
      <c r="BN57" s="9"/>
      <c r="BO57" s="9"/>
      <c r="BP57" s="9"/>
      <c r="BQ57" s="9"/>
      <c r="BR57" s="9"/>
      <c r="BS57" s="9"/>
      <c r="BT57" s="9"/>
      <c r="BU57" s="9"/>
      <c r="BV57" s="9"/>
      <c r="BW57" s="9"/>
      <c r="BX57" s="9"/>
      <c r="BY57" s="9"/>
      <c r="BZ57" s="9"/>
      <c r="CA57" s="9"/>
      <c r="CB57" s="9"/>
      <c r="CC57" s="9"/>
      <c r="CD57" s="9"/>
      <c r="CE57" s="9"/>
      <c r="CF57" s="9"/>
      <c r="CG57" s="9"/>
      <c r="CH57" s="9"/>
    </row>
    <row r="58" spans="1:86" s="41" customFormat="1" x14ac:dyDescent="0.25">
      <c r="A58" s="65" t="s">
        <v>38</v>
      </c>
      <c r="B58" s="33">
        <v>105</v>
      </c>
      <c r="C58" s="43">
        <v>16</v>
      </c>
      <c r="D58" s="43">
        <v>110</v>
      </c>
      <c r="E58" s="43">
        <v>102</v>
      </c>
      <c r="F58" s="43">
        <v>106</v>
      </c>
      <c r="G58" s="33">
        <v>433</v>
      </c>
      <c r="H58" s="44">
        <v>16</v>
      </c>
      <c r="I58" s="43">
        <v>449</v>
      </c>
      <c r="J58" s="43">
        <v>415</v>
      </c>
      <c r="K58" s="45">
        <v>433</v>
      </c>
      <c r="L58" s="33">
        <v>437</v>
      </c>
      <c r="M58" s="44">
        <v>16</v>
      </c>
      <c r="N58" s="43">
        <v>468</v>
      </c>
      <c r="O58" s="43">
        <v>421</v>
      </c>
      <c r="P58" s="45">
        <v>440</v>
      </c>
      <c r="Q58" s="33">
        <v>444</v>
      </c>
      <c r="R58" s="44">
        <v>16</v>
      </c>
      <c r="S58" s="43">
        <v>492</v>
      </c>
      <c r="T58" s="43">
        <v>419</v>
      </c>
      <c r="U58" s="45">
        <v>448</v>
      </c>
      <c r="V58" s="33">
        <v>456</v>
      </c>
      <c r="W58" s="44">
        <v>15</v>
      </c>
      <c r="X58" s="43">
        <v>528</v>
      </c>
      <c r="Y58" s="43">
        <v>417</v>
      </c>
      <c r="Z58" s="45">
        <v>458</v>
      </c>
      <c r="AA58" s="33">
        <v>467</v>
      </c>
      <c r="AB58" s="44">
        <v>15</v>
      </c>
      <c r="AC58" s="43">
        <v>568</v>
      </c>
      <c r="AD58" s="43">
        <v>414</v>
      </c>
      <c r="AE58" s="46">
        <v>466</v>
      </c>
      <c r="AF58" s="38">
        <v>1.9077577564240222E-2</v>
      </c>
      <c r="AG58" s="39" t="e">
        <f>(AA58/#REF!)^(1/4)-1</f>
        <v>#REF!</v>
      </c>
      <c r="AH58" s="66" t="s">
        <v>38</v>
      </c>
      <c r="AI58" s="9"/>
      <c r="AJ58" s="9"/>
      <c r="AK58" s="9"/>
      <c r="AL58" s="9"/>
      <c r="AM58" s="9"/>
      <c r="AN58" s="9"/>
      <c r="AO58" s="9"/>
      <c r="AP58" s="9"/>
      <c r="AQ58" s="9"/>
      <c r="AR58" s="9"/>
      <c r="AS58" s="9"/>
      <c r="AT58" s="9"/>
      <c r="AU58" s="9"/>
      <c r="AV58" s="9"/>
      <c r="AW58" s="9"/>
      <c r="AX58" s="9"/>
      <c r="AY58" s="9"/>
      <c r="AZ58" s="9"/>
      <c r="BA58" s="9"/>
      <c r="BB58" s="9"/>
      <c r="BC58" s="9"/>
      <c r="BD58" s="9"/>
      <c r="BE58" s="9"/>
      <c r="BF58" s="9"/>
      <c r="BG58" s="9"/>
      <c r="BH58" s="9"/>
      <c r="BI58" s="9"/>
      <c r="BJ58" s="9"/>
      <c r="BK58" s="9"/>
      <c r="BL58" s="9"/>
      <c r="BM58" s="9"/>
      <c r="BN58" s="9"/>
      <c r="BO58" s="9"/>
      <c r="BP58" s="9"/>
      <c r="BQ58" s="9"/>
      <c r="BR58" s="9"/>
      <c r="BS58" s="9"/>
      <c r="BT58" s="9"/>
      <c r="BU58" s="9"/>
      <c r="BV58" s="9"/>
      <c r="BW58" s="9"/>
      <c r="BX58" s="9"/>
      <c r="BY58" s="9"/>
      <c r="BZ58" s="9"/>
      <c r="CA58" s="9"/>
      <c r="CB58" s="9"/>
      <c r="CC58" s="9"/>
      <c r="CD58" s="9"/>
      <c r="CE58" s="9"/>
      <c r="CF58" s="9"/>
      <c r="CG58" s="9"/>
      <c r="CH58" s="9"/>
    </row>
    <row r="59" spans="1:86" s="41" customFormat="1" x14ac:dyDescent="0.25">
      <c r="A59" s="58" t="s">
        <v>39</v>
      </c>
      <c r="B59" s="33">
        <v>110</v>
      </c>
      <c r="C59" s="43">
        <v>16</v>
      </c>
      <c r="D59" s="43">
        <v>131</v>
      </c>
      <c r="E59" s="43">
        <v>73</v>
      </c>
      <c r="F59" s="43">
        <v>110</v>
      </c>
      <c r="G59" s="33">
        <v>459</v>
      </c>
      <c r="H59" s="44">
        <v>16</v>
      </c>
      <c r="I59" s="43">
        <v>557</v>
      </c>
      <c r="J59" s="43">
        <v>342</v>
      </c>
      <c r="K59" s="45">
        <v>453</v>
      </c>
      <c r="L59" s="33">
        <v>466</v>
      </c>
      <c r="M59" s="44">
        <v>16</v>
      </c>
      <c r="N59" s="43">
        <v>582</v>
      </c>
      <c r="O59" s="43">
        <v>345</v>
      </c>
      <c r="P59" s="45">
        <v>467</v>
      </c>
      <c r="Q59" s="33">
        <v>485</v>
      </c>
      <c r="R59" s="44">
        <v>16</v>
      </c>
      <c r="S59" s="43">
        <v>599</v>
      </c>
      <c r="T59" s="43">
        <v>331</v>
      </c>
      <c r="U59" s="45">
        <v>483</v>
      </c>
      <c r="V59" s="33">
        <v>498</v>
      </c>
      <c r="W59" s="44">
        <v>15</v>
      </c>
      <c r="X59" s="43">
        <v>609</v>
      </c>
      <c r="Y59" s="43">
        <v>280</v>
      </c>
      <c r="Z59" s="45">
        <v>490</v>
      </c>
      <c r="AA59" s="33">
        <v>499</v>
      </c>
      <c r="AB59" s="44">
        <v>15</v>
      </c>
      <c r="AC59" s="43">
        <v>612</v>
      </c>
      <c r="AD59" s="43">
        <v>242</v>
      </c>
      <c r="AE59" s="46">
        <v>493</v>
      </c>
      <c r="AF59" s="38">
        <v>2.110867310031761E-2</v>
      </c>
      <c r="AG59" s="39" t="e">
        <f>(AA59/#REF!)^(1/4)-1</f>
        <v>#REF!</v>
      </c>
      <c r="AH59" s="47" t="s">
        <v>39</v>
      </c>
      <c r="AI59" s="9"/>
      <c r="AJ59" s="9"/>
      <c r="AK59" s="9"/>
      <c r="AL59" s="9"/>
      <c r="AM59" s="9"/>
      <c r="AN59" s="9"/>
      <c r="AO59" s="9"/>
      <c r="AP59" s="9"/>
      <c r="AQ59" s="9"/>
      <c r="AR59" s="9"/>
      <c r="AS59" s="9"/>
      <c r="AT59" s="9"/>
      <c r="AU59" s="9"/>
      <c r="AV59" s="9"/>
      <c r="AW59" s="9"/>
      <c r="AX59" s="9"/>
      <c r="AY59" s="9"/>
      <c r="AZ59" s="9"/>
      <c r="BA59" s="9"/>
      <c r="BB59" s="9"/>
      <c r="BC59" s="9"/>
      <c r="BD59" s="9"/>
      <c r="BE59" s="9"/>
      <c r="BF59" s="9"/>
      <c r="BG59" s="9"/>
      <c r="BH59" s="9"/>
      <c r="BI59" s="9"/>
      <c r="BJ59" s="9"/>
      <c r="BK59" s="9"/>
      <c r="BL59" s="9"/>
      <c r="BM59" s="9"/>
      <c r="BN59" s="9"/>
      <c r="BO59" s="9"/>
      <c r="BP59" s="9"/>
      <c r="BQ59" s="9"/>
      <c r="BR59" s="9"/>
      <c r="BS59" s="9"/>
      <c r="BT59" s="9"/>
      <c r="BU59" s="9"/>
      <c r="BV59" s="9"/>
      <c r="BW59" s="9"/>
      <c r="BX59" s="9"/>
      <c r="BY59" s="9"/>
      <c r="BZ59" s="9"/>
      <c r="CA59" s="9"/>
      <c r="CB59" s="9"/>
      <c r="CC59" s="9"/>
      <c r="CD59" s="9"/>
      <c r="CE59" s="9"/>
      <c r="CF59" s="9"/>
      <c r="CG59" s="9"/>
      <c r="CH59" s="9"/>
    </row>
    <row r="60" spans="1:86" s="41" customFormat="1" x14ac:dyDescent="0.25">
      <c r="A60" s="58" t="s">
        <v>40</v>
      </c>
      <c r="B60" s="33">
        <v>282</v>
      </c>
      <c r="C60" s="43">
        <v>14</v>
      </c>
      <c r="D60" s="43">
        <v>288</v>
      </c>
      <c r="E60" s="43">
        <v>262</v>
      </c>
      <c r="F60" s="43">
        <v>280</v>
      </c>
      <c r="G60" s="33">
        <v>1187</v>
      </c>
      <c r="H60" s="44">
        <v>14</v>
      </c>
      <c r="I60" s="43">
        <v>1256</v>
      </c>
      <c r="J60" s="43">
        <v>1127</v>
      </c>
      <c r="K60" s="45">
        <v>1185</v>
      </c>
      <c r="L60" s="33">
        <v>1194</v>
      </c>
      <c r="M60" s="44">
        <v>14</v>
      </c>
      <c r="N60" s="43">
        <v>1291</v>
      </c>
      <c r="O60" s="43">
        <v>1109</v>
      </c>
      <c r="P60" s="45">
        <v>1198</v>
      </c>
      <c r="Q60" s="33">
        <v>1205</v>
      </c>
      <c r="R60" s="44">
        <v>14</v>
      </c>
      <c r="S60" s="43">
        <v>1313</v>
      </c>
      <c r="T60" s="43">
        <v>1087</v>
      </c>
      <c r="U60" s="45">
        <v>1210</v>
      </c>
      <c r="V60" s="33">
        <v>1228</v>
      </c>
      <c r="W60" s="44">
        <v>13</v>
      </c>
      <c r="X60" s="43">
        <v>1338</v>
      </c>
      <c r="Y60" s="43">
        <v>1181</v>
      </c>
      <c r="Z60" s="45">
        <v>1237</v>
      </c>
      <c r="AA60" s="33">
        <v>1250</v>
      </c>
      <c r="AB60" s="44">
        <v>13</v>
      </c>
      <c r="AC60" s="43">
        <v>1360</v>
      </c>
      <c r="AD60" s="43">
        <v>1144</v>
      </c>
      <c r="AE60" s="46">
        <v>1243</v>
      </c>
      <c r="AF60" s="38">
        <v>1.3012544720314434E-2</v>
      </c>
      <c r="AG60" s="39" t="e">
        <f>(AA60/#REF!)^(1/4)-1</f>
        <v>#REF!</v>
      </c>
      <c r="AH60" s="66" t="s">
        <v>40</v>
      </c>
      <c r="AI60" s="9"/>
      <c r="AJ60" s="9"/>
      <c r="AK60" s="9"/>
      <c r="AL60" s="9"/>
      <c r="AM60" s="9"/>
      <c r="AN60" s="9"/>
      <c r="AO60" s="9"/>
      <c r="AP60" s="9"/>
      <c r="AQ60" s="9"/>
      <c r="AR60" s="9"/>
      <c r="AS60" s="9"/>
      <c r="AT60" s="9"/>
      <c r="AU60" s="9"/>
      <c r="AV60" s="9"/>
      <c r="AW60" s="9"/>
      <c r="AX60" s="9"/>
      <c r="AY60" s="9"/>
      <c r="AZ60" s="9"/>
      <c r="BA60" s="9"/>
      <c r="BB60" s="9"/>
      <c r="BC60" s="9"/>
      <c r="BD60" s="9"/>
      <c r="BE60" s="9"/>
      <c r="BF60" s="9"/>
      <c r="BG60" s="9"/>
      <c r="BH60" s="9"/>
      <c r="BI60" s="9"/>
      <c r="BJ60" s="9"/>
      <c r="BK60" s="9"/>
      <c r="BL60" s="9"/>
      <c r="BM60" s="9"/>
      <c r="BN60" s="9"/>
      <c r="BO60" s="9"/>
      <c r="BP60" s="9"/>
      <c r="BQ60" s="9"/>
      <c r="BR60" s="9"/>
      <c r="BS60" s="9"/>
      <c r="BT60" s="9"/>
      <c r="BU60" s="9"/>
      <c r="BV60" s="9"/>
      <c r="BW60" s="9"/>
      <c r="BX60" s="9"/>
      <c r="BY60" s="9"/>
      <c r="BZ60" s="9"/>
      <c r="CA60" s="9"/>
      <c r="CB60" s="9"/>
      <c r="CC60" s="9"/>
      <c r="CD60" s="9"/>
      <c r="CE60" s="9"/>
      <c r="CF60" s="9"/>
      <c r="CG60" s="9"/>
      <c r="CH60" s="9"/>
    </row>
    <row r="61" spans="1:86" s="41" customFormat="1" x14ac:dyDescent="0.25">
      <c r="A61" s="58" t="s">
        <v>41</v>
      </c>
      <c r="B61" s="33">
        <v>145</v>
      </c>
      <c r="C61" s="43">
        <v>16</v>
      </c>
      <c r="D61" s="43">
        <v>150</v>
      </c>
      <c r="E61" s="43">
        <v>136</v>
      </c>
      <c r="F61" s="43">
        <v>143</v>
      </c>
      <c r="G61" s="33">
        <v>556</v>
      </c>
      <c r="H61" s="44">
        <v>16</v>
      </c>
      <c r="I61" s="43">
        <v>578</v>
      </c>
      <c r="J61" s="43">
        <v>520</v>
      </c>
      <c r="K61" s="45">
        <v>553</v>
      </c>
      <c r="L61" s="33">
        <v>563</v>
      </c>
      <c r="M61" s="44">
        <v>16</v>
      </c>
      <c r="N61" s="43">
        <v>611</v>
      </c>
      <c r="O61" s="43">
        <v>507</v>
      </c>
      <c r="P61" s="45">
        <v>567</v>
      </c>
      <c r="Q61" s="33">
        <v>584</v>
      </c>
      <c r="R61" s="44">
        <v>16</v>
      </c>
      <c r="S61" s="43">
        <v>659</v>
      </c>
      <c r="T61" s="43">
        <v>508</v>
      </c>
      <c r="U61" s="45">
        <v>580</v>
      </c>
      <c r="V61" s="33">
        <v>607</v>
      </c>
      <c r="W61" s="44">
        <v>15</v>
      </c>
      <c r="X61" s="43">
        <v>717</v>
      </c>
      <c r="Y61" s="43">
        <v>509</v>
      </c>
      <c r="Z61" s="45">
        <v>598</v>
      </c>
      <c r="AA61" s="33">
        <v>613</v>
      </c>
      <c r="AB61" s="44">
        <v>15</v>
      </c>
      <c r="AC61" s="43">
        <v>787</v>
      </c>
      <c r="AD61" s="43">
        <v>514</v>
      </c>
      <c r="AE61" s="46">
        <v>613</v>
      </c>
      <c r="AF61" s="38">
        <v>2.4699255656009944E-2</v>
      </c>
      <c r="AG61" s="39" t="e">
        <f>(AA61/#REF!)^(1/4)-1</f>
        <v>#REF!</v>
      </c>
      <c r="AH61" s="66" t="s">
        <v>41</v>
      </c>
      <c r="AI61" s="9"/>
      <c r="AJ61" s="9"/>
      <c r="AK61" s="9"/>
      <c r="AL61" s="9"/>
      <c r="AM61" s="9"/>
      <c r="AN61" s="9"/>
      <c r="AO61" s="9"/>
      <c r="AP61" s="9"/>
      <c r="AQ61" s="9"/>
      <c r="AR61" s="9"/>
      <c r="AS61" s="9"/>
      <c r="AT61" s="9"/>
      <c r="AU61" s="9"/>
      <c r="AV61" s="9"/>
      <c r="AW61" s="9"/>
      <c r="AX61" s="9"/>
      <c r="AY61" s="9"/>
      <c r="AZ61" s="9"/>
      <c r="BA61" s="9"/>
      <c r="BB61" s="9"/>
      <c r="BC61" s="9"/>
      <c r="BD61" s="9"/>
      <c r="BE61" s="9"/>
      <c r="BF61" s="9"/>
      <c r="BG61" s="9"/>
      <c r="BH61" s="9"/>
      <c r="BI61" s="9"/>
      <c r="BJ61" s="9"/>
      <c r="BK61" s="9"/>
      <c r="BL61" s="9"/>
      <c r="BM61" s="9"/>
      <c r="BN61" s="9"/>
      <c r="BO61" s="9"/>
      <c r="BP61" s="9"/>
      <c r="BQ61" s="9"/>
      <c r="BR61" s="9"/>
      <c r="BS61" s="9"/>
      <c r="BT61" s="9"/>
      <c r="BU61" s="9"/>
      <c r="BV61" s="9"/>
      <c r="BW61" s="9"/>
      <c r="BX61" s="9"/>
      <c r="BY61" s="9"/>
      <c r="BZ61" s="9"/>
      <c r="CA61" s="9"/>
      <c r="CB61" s="9"/>
      <c r="CC61" s="9"/>
      <c r="CD61" s="9"/>
      <c r="CE61" s="9"/>
      <c r="CF61" s="9"/>
      <c r="CG61" s="9"/>
      <c r="CH61" s="9"/>
    </row>
    <row r="62" spans="1:86" s="41" customFormat="1" ht="18" customHeight="1" x14ac:dyDescent="0.25">
      <c r="A62" s="58" t="s">
        <v>42</v>
      </c>
      <c r="B62" s="33">
        <v>78</v>
      </c>
      <c r="C62" s="43">
        <v>16</v>
      </c>
      <c r="D62" s="43">
        <v>81</v>
      </c>
      <c r="E62" s="43">
        <v>74</v>
      </c>
      <c r="F62" s="43">
        <v>78</v>
      </c>
      <c r="G62" s="33">
        <v>324</v>
      </c>
      <c r="H62" s="44">
        <v>16</v>
      </c>
      <c r="I62" s="43">
        <v>335</v>
      </c>
      <c r="J62" s="43">
        <v>313</v>
      </c>
      <c r="K62" s="45">
        <v>324</v>
      </c>
      <c r="L62" s="33">
        <v>325</v>
      </c>
      <c r="M62" s="44">
        <v>16</v>
      </c>
      <c r="N62" s="43">
        <v>334</v>
      </c>
      <c r="O62" s="43">
        <v>318</v>
      </c>
      <c r="P62" s="45">
        <v>325</v>
      </c>
      <c r="Q62" s="33">
        <v>328</v>
      </c>
      <c r="R62" s="44">
        <v>16</v>
      </c>
      <c r="S62" s="43">
        <v>345</v>
      </c>
      <c r="T62" s="43">
        <v>316</v>
      </c>
      <c r="U62" s="45">
        <v>328</v>
      </c>
      <c r="V62" s="33">
        <v>331</v>
      </c>
      <c r="W62" s="44">
        <v>15</v>
      </c>
      <c r="X62" s="43">
        <v>351</v>
      </c>
      <c r="Y62" s="43">
        <v>319</v>
      </c>
      <c r="Z62" s="45">
        <v>332</v>
      </c>
      <c r="AA62" s="33">
        <v>334</v>
      </c>
      <c r="AB62" s="44">
        <v>15</v>
      </c>
      <c r="AC62" s="43">
        <v>357</v>
      </c>
      <c r="AD62" s="43">
        <v>317</v>
      </c>
      <c r="AE62" s="46">
        <v>335</v>
      </c>
      <c r="AF62" s="38">
        <v>7.6283177865696938E-3</v>
      </c>
      <c r="AG62" s="39" t="e">
        <f>(AA62/#REF!)^(1/4)-1</f>
        <v>#REF!</v>
      </c>
      <c r="AH62" s="66" t="s">
        <v>42</v>
      </c>
      <c r="AI62" s="9"/>
      <c r="AJ62" s="9"/>
      <c r="AK62" s="9"/>
      <c r="AL62" s="9"/>
      <c r="AM62" s="9"/>
      <c r="AN62" s="9"/>
      <c r="AO62" s="9"/>
      <c r="AP62" s="9"/>
      <c r="AQ62" s="9"/>
      <c r="AR62" s="9"/>
      <c r="AS62" s="9"/>
      <c r="AT62" s="9"/>
      <c r="AU62" s="9"/>
      <c r="AV62" s="9"/>
      <c r="AW62" s="9"/>
      <c r="AX62" s="9"/>
      <c r="AY62" s="9"/>
      <c r="AZ62" s="9"/>
      <c r="BA62" s="9"/>
      <c r="BB62" s="9"/>
      <c r="BC62" s="9"/>
      <c r="BD62" s="9"/>
      <c r="BE62" s="9"/>
      <c r="BF62" s="9"/>
      <c r="BG62" s="9"/>
      <c r="BH62" s="9"/>
      <c r="BI62" s="9"/>
      <c r="BJ62" s="9"/>
      <c r="BK62" s="9"/>
      <c r="BL62" s="9"/>
      <c r="BM62" s="9"/>
      <c r="BN62" s="9"/>
      <c r="BO62" s="9"/>
      <c r="BP62" s="9"/>
      <c r="BQ62" s="9"/>
      <c r="BR62" s="9"/>
      <c r="BS62" s="9"/>
      <c r="BT62" s="9"/>
      <c r="BU62" s="9"/>
      <c r="BV62" s="9"/>
      <c r="BW62" s="9"/>
      <c r="BX62" s="9"/>
      <c r="BY62" s="9"/>
      <c r="BZ62" s="9"/>
      <c r="CA62" s="9"/>
      <c r="CB62" s="9"/>
      <c r="CC62" s="9"/>
      <c r="CD62" s="9"/>
      <c r="CE62" s="9"/>
      <c r="CF62" s="9"/>
      <c r="CG62" s="9"/>
      <c r="CH62" s="9"/>
    </row>
    <row r="63" spans="1:86" s="41" customFormat="1" x14ac:dyDescent="0.25">
      <c r="A63" s="58" t="s">
        <v>43</v>
      </c>
      <c r="B63" s="33">
        <v>95</v>
      </c>
      <c r="C63" s="43">
        <v>16</v>
      </c>
      <c r="D63" s="43">
        <v>98</v>
      </c>
      <c r="E63" s="43">
        <v>92</v>
      </c>
      <c r="F63" s="43">
        <v>95</v>
      </c>
      <c r="G63" s="33">
        <v>388</v>
      </c>
      <c r="H63" s="44">
        <v>16</v>
      </c>
      <c r="I63" s="43">
        <v>400</v>
      </c>
      <c r="J63" s="43">
        <v>374</v>
      </c>
      <c r="K63" s="45">
        <v>388</v>
      </c>
      <c r="L63" s="33">
        <v>393</v>
      </c>
      <c r="M63" s="44">
        <v>16</v>
      </c>
      <c r="N63" s="43">
        <v>402</v>
      </c>
      <c r="O63" s="43">
        <v>369</v>
      </c>
      <c r="P63" s="45">
        <v>390</v>
      </c>
      <c r="Q63" s="33">
        <v>392</v>
      </c>
      <c r="R63" s="44">
        <v>16</v>
      </c>
      <c r="S63" s="43">
        <v>406</v>
      </c>
      <c r="T63" s="43">
        <v>365</v>
      </c>
      <c r="U63" s="45">
        <v>391</v>
      </c>
      <c r="V63" s="33">
        <v>398</v>
      </c>
      <c r="W63" s="44">
        <v>15</v>
      </c>
      <c r="X63" s="43">
        <v>412</v>
      </c>
      <c r="Y63" s="43">
        <v>360</v>
      </c>
      <c r="Z63" s="45">
        <v>394</v>
      </c>
      <c r="AA63" s="33">
        <v>403</v>
      </c>
      <c r="AB63" s="44">
        <v>15</v>
      </c>
      <c r="AC63" s="43">
        <v>420</v>
      </c>
      <c r="AD63" s="43">
        <v>356</v>
      </c>
      <c r="AE63" s="46">
        <v>397</v>
      </c>
      <c r="AF63" s="38">
        <v>9.5279098406004792E-3</v>
      </c>
      <c r="AG63" s="39" t="e">
        <f>(AA63/#REF!)^(1/4)-1</f>
        <v>#REF!</v>
      </c>
      <c r="AH63" s="66" t="s">
        <v>43</v>
      </c>
      <c r="AI63" s="9"/>
      <c r="AJ63" s="9"/>
      <c r="AK63" s="9"/>
      <c r="AL63" s="9"/>
      <c r="AM63" s="9"/>
      <c r="AN63" s="9"/>
      <c r="AO63" s="9"/>
      <c r="AP63" s="9"/>
      <c r="AQ63" s="9"/>
      <c r="AR63" s="9"/>
      <c r="AS63" s="9"/>
      <c r="AT63" s="9"/>
      <c r="AU63" s="9"/>
      <c r="AV63" s="9"/>
      <c r="AW63" s="9"/>
      <c r="AX63" s="9"/>
      <c r="AY63" s="9"/>
      <c r="AZ63" s="9"/>
      <c r="BA63" s="9"/>
      <c r="BB63" s="9"/>
      <c r="BC63" s="9"/>
      <c r="BD63" s="9"/>
      <c r="BE63" s="9"/>
      <c r="BF63" s="9"/>
      <c r="BG63" s="9"/>
      <c r="BH63" s="9"/>
      <c r="BI63" s="9"/>
      <c r="BJ63" s="9"/>
      <c r="BK63" s="9"/>
      <c r="BL63" s="9"/>
      <c r="BM63" s="9"/>
      <c r="BN63" s="9"/>
      <c r="BO63" s="9"/>
      <c r="BP63" s="9"/>
      <c r="BQ63" s="9"/>
      <c r="BR63" s="9"/>
      <c r="BS63" s="9"/>
      <c r="BT63" s="9"/>
      <c r="BU63" s="9"/>
      <c r="BV63" s="9"/>
      <c r="BW63" s="9"/>
      <c r="BX63" s="9"/>
      <c r="BY63" s="9"/>
      <c r="BZ63" s="9"/>
      <c r="CA63" s="9"/>
      <c r="CB63" s="9"/>
      <c r="CC63" s="9"/>
      <c r="CD63" s="9"/>
      <c r="CE63" s="9"/>
      <c r="CF63" s="9"/>
      <c r="CG63" s="9"/>
      <c r="CH63" s="9"/>
    </row>
    <row r="64" spans="1:86" s="41" customFormat="1" x14ac:dyDescent="0.25">
      <c r="A64" s="58" t="s">
        <v>44</v>
      </c>
      <c r="B64" s="33">
        <v>33</v>
      </c>
      <c r="C64" s="43">
        <v>14</v>
      </c>
      <c r="D64" s="43">
        <v>41</v>
      </c>
      <c r="E64" s="43">
        <v>26</v>
      </c>
      <c r="F64" s="43">
        <v>33</v>
      </c>
      <c r="G64" s="33">
        <v>127</v>
      </c>
      <c r="H64" s="44">
        <v>14</v>
      </c>
      <c r="I64" s="43">
        <v>161</v>
      </c>
      <c r="J64" s="43">
        <v>104</v>
      </c>
      <c r="K64" s="45">
        <v>126</v>
      </c>
      <c r="L64" s="33">
        <v>130</v>
      </c>
      <c r="M64" s="44">
        <v>14</v>
      </c>
      <c r="N64" s="43">
        <v>174</v>
      </c>
      <c r="O64" s="43">
        <v>104</v>
      </c>
      <c r="P64" s="45">
        <v>131</v>
      </c>
      <c r="Q64" s="33">
        <v>133</v>
      </c>
      <c r="R64" s="44">
        <v>14</v>
      </c>
      <c r="S64" s="43">
        <v>181</v>
      </c>
      <c r="T64" s="43">
        <v>107</v>
      </c>
      <c r="U64" s="45">
        <v>138</v>
      </c>
      <c r="V64" s="33">
        <v>139</v>
      </c>
      <c r="W64" s="44">
        <v>13</v>
      </c>
      <c r="X64" s="43">
        <v>188</v>
      </c>
      <c r="Y64" s="43">
        <v>109</v>
      </c>
      <c r="Z64" s="45">
        <v>141</v>
      </c>
      <c r="AA64" s="33">
        <v>144</v>
      </c>
      <c r="AB64" s="44">
        <v>13</v>
      </c>
      <c r="AC64" s="43">
        <v>196</v>
      </c>
      <c r="AD64" s="43">
        <v>108</v>
      </c>
      <c r="AE64" s="46">
        <v>145</v>
      </c>
      <c r="AF64" s="38">
        <v>3.1904942957119653E-2</v>
      </c>
      <c r="AG64" s="39" t="e">
        <f>(AA64/#REF!)^(1/4)-1</f>
        <v>#REF!</v>
      </c>
      <c r="AH64" s="66" t="s">
        <v>44</v>
      </c>
      <c r="AI64" s="9"/>
      <c r="AJ64" s="9"/>
      <c r="AK64" s="9"/>
      <c r="AL64" s="9"/>
      <c r="AM64" s="9"/>
      <c r="AN64" s="9"/>
      <c r="AO64" s="9"/>
      <c r="AP64" s="9"/>
      <c r="AQ64" s="9"/>
      <c r="AR64" s="9"/>
      <c r="AS64" s="9"/>
      <c r="AT64" s="9"/>
      <c r="AU64" s="9"/>
      <c r="AV64" s="9"/>
      <c r="AW64" s="9"/>
      <c r="AX64" s="9"/>
      <c r="AY64" s="9"/>
      <c r="AZ64" s="9"/>
      <c r="BA64" s="9"/>
      <c r="BB64" s="9"/>
      <c r="BC64" s="9"/>
      <c r="BD64" s="9"/>
      <c r="BE64" s="9"/>
      <c r="BF64" s="9"/>
      <c r="BG64" s="9"/>
      <c r="BH64" s="9"/>
      <c r="BI64" s="9"/>
      <c r="BJ64" s="9"/>
      <c r="BK64" s="9"/>
      <c r="BL64" s="9"/>
      <c r="BM64" s="9"/>
      <c r="BN64" s="9"/>
      <c r="BO64" s="9"/>
      <c r="BP64" s="9"/>
      <c r="BQ64" s="9"/>
      <c r="BR64" s="9"/>
      <c r="BS64" s="9"/>
      <c r="BT64" s="9"/>
      <c r="BU64" s="9"/>
      <c r="BV64" s="9"/>
      <c r="BW64" s="9"/>
      <c r="BX64" s="9"/>
      <c r="BY64" s="9"/>
      <c r="BZ64" s="9"/>
      <c r="CA64" s="9"/>
      <c r="CB64" s="9"/>
      <c r="CC64" s="9"/>
      <c r="CD64" s="9"/>
      <c r="CE64" s="9"/>
      <c r="CF64" s="9"/>
      <c r="CG64" s="9"/>
      <c r="CH64" s="9"/>
    </row>
    <row r="65" spans="1:86" s="41" customFormat="1" x14ac:dyDescent="0.25">
      <c r="A65" s="64" t="s">
        <v>16</v>
      </c>
      <c r="B65" s="33">
        <v>252</v>
      </c>
      <c r="C65" s="34">
        <v>19</v>
      </c>
      <c r="D65" s="34">
        <v>320</v>
      </c>
      <c r="E65" s="34">
        <v>216</v>
      </c>
      <c r="F65" s="34">
        <v>253</v>
      </c>
      <c r="G65" s="33">
        <v>989</v>
      </c>
      <c r="H65" s="35">
        <v>19</v>
      </c>
      <c r="I65" s="34">
        <v>1210</v>
      </c>
      <c r="J65" s="34">
        <v>822</v>
      </c>
      <c r="K65" s="36">
        <v>996</v>
      </c>
      <c r="L65" s="33">
        <v>1062</v>
      </c>
      <c r="M65" s="35">
        <v>18</v>
      </c>
      <c r="N65" s="34">
        <v>1305</v>
      </c>
      <c r="O65" s="34">
        <v>867</v>
      </c>
      <c r="P65" s="36">
        <v>1066</v>
      </c>
      <c r="Q65" s="33">
        <v>1115</v>
      </c>
      <c r="R65" s="35">
        <v>18</v>
      </c>
      <c r="S65" s="34">
        <v>1385</v>
      </c>
      <c r="T65" s="34">
        <v>894</v>
      </c>
      <c r="U65" s="36">
        <v>1131</v>
      </c>
      <c r="V65" s="33">
        <v>1182</v>
      </c>
      <c r="W65" s="35">
        <v>16</v>
      </c>
      <c r="X65" s="34">
        <v>1641</v>
      </c>
      <c r="Y65" s="34">
        <v>894</v>
      </c>
      <c r="Z65" s="36">
        <v>1195</v>
      </c>
      <c r="AA65" s="33">
        <v>1214</v>
      </c>
      <c r="AB65" s="35">
        <v>16</v>
      </c>
      <c r="AC65" s="34">
        <v>1641</v>
      </c>
      <c r="AD65" s="34">
        <v>890</v>
      </c>
      <c r="AE65" s="37">
        <v>1223</v>
      </c>
      <c r="AF65" s="38">
        <v>5.2581175534812008E-2</v>
      </c>
      <c r="AG65" s="39" t="e">
        <f>(AA65/#REF!)^(1/4)-1</f>
        <v>#REF!</v>
      </c>
      <c r="AH65" s="40" t="s">
        <v>16</v>
      </c>
      <c r="AI65" s="9"/>
      <c r="AJ65" s="9"/>
      <c r="AK65" s="9"/>
      <c r="AL65" s="9"/>
      <c r="AM65" s="9"/>
      <c r="AN65" s="9"/>
      <c r="AO65" s="9"/>
      <c r="AP65" s="9"/>
      <c r="AQ65" s="9"/>
      <c r="AR65" s="9"/>
      <c r="AS65" s="9"/>
      <c r="AT65" s="9"/>
      <c r="AU65" s="9"/>
      <c r="AV65" s="9"/>
      <c r="AW65" s="9"/>
      <c r="AX65" s="9"/>
      <c r="AY65" s="9"/>
      <c r="AZ65" s="9"/>
      <c r="BA65" s="9"/>
      <c r="BB65" s="9"/>
      <c r="BC65" s="9"/>
      <c r="BD65" s="9"/>
      <c r="BE65" s="9"/>
      <c r="BF65" s="9"/>
      <c r="BG65" s="9"/>
      <c r="BH65" s="9"/>
      <c r="BI65" s="9"/>
      <c r="BJ65" s="9"/>
      <c r="BK65" s="9"/>
      <c r="BL65" s="9"/>
      <c r="BM65" s="9"/>
      <c r="BN65" s="9"/>
      <c r="BO65" s="9"/>
      <c r="BP65" s="9"/>
      <c r="BQ65" s="9"/>
      <c r="BR65" s="9"/>
      <c r="BS65" s="9"/>
      <c r="BT65" s="9"/>
      <c r="BU65" s="9"/>
      <c r="BV65" s="9"/>
      <c r="BW65" s="9"/>
      <c r="BX65" s="9"/>
      <c r="BY65" s="9"/>
      <c r="BZ65" s="9"/>
      <c r="CA65" s="9"/>
      <c r="CB65" s="9"/>
      <c r="CC65" s="9"/>
      <c r="CD65" s="9"/>
      <c r="CE65" s="9"/>
      <c r="CF65" s="9"/>
      <c r="CG65" s="9"/>
      <c r="CH65" s="9"/>
    </row>
    <row r="66" spans="1:86" s="41" customFormat="1" x14ac:dyDescent="0.25">
      <c r="A66" s="58" t="s">
        <v>45</v>
      </c>
      <c r="B66" s="33">
        <v>123</v>
      </c>
      <c r="C66" s="43">
        <v>13</v>
      </c>
      <c r="D66" s="43">
        <v>141</v>
      </c>
      <c r="E66" s="43">
        <v>99</v>
      </c>
      <c r="F66" s="43">
        <v>120</v>
      </c>
      <c r="G66" s="33">
        <v>484</v>
      </c>
      <c r="H66" s="44">
        <v>13</v>
      </c>
      <c r="I66" s="43">
        <v>560</v>
      </c>
      <c r="J66" s="43">
        <v>371</v>
      </c>
      <c r="K66" s="45">
        <v>479</v>
      </c>
      <c r="L66" s="33">
        <v>516</v>
      </c>
      <c r="M66" s="44">
        <v>13</v>
      </c>
      <c r="N66" s="43">
        <v>581</v>
      </c>
      <c r="O66" s="43">
        <v>410</v>
      </c>
      <c r="P66" s="45">
        <v>511</v>
      </c>
      <c r="Q66" s="33">
        <v>544</v>
      </c>
      <c r="R66" s="44">
        <v>13</v>
      </c>
      <c r="S66" s="43">
        <v>650</v>
      </c>
      <c r="T66" s="43">
        <v>445</v>
      </c>
      <c r="U66" s="45">
        <v>547</v>
      </c>
      <c r="V66" s="33">
        <v>574</v>
      </c>
      <c r="W66" s="44">
        <v>12</v>
      </c>
      <c r="X66" s="43">
        <v>710</v>
      </c>
      <c r="Y66" s="43">
        <v>393</v>
      </c>
      <c r="Z66" s="45">
        <v>561</v>
      </c>
      <c r="AA66" s="33">
        <v>583</v>
      </c>
      <c r="AB66" s="44">
        <v>12</v>
      </c>
      <c r="AC66" s="43">
        <v>728</v>
      </c>
      <c r="AD66" s="43">
        <v>332</v>
      </c>
      <c r="AE66" s="46">
        <v>568</v>
      </c>
      <c r="AF66" s="38">
        <v>4.7624866397997234E-2</v>
      </c>
      <c r="AG66" s="39" t="e">
        <f>(AA66/#REF!)^(1/4)-1</f>
        <v>#REF!</v>
      </c>
      <c r="AH66" s="66" t="s">
        <v>45</v>
      </c>
      <c r="AI66" s="9"/>
      <c r="AJ66" s="9"/>
      <c r="AK66" s="9"/>
      <c r="AL66" s="9"/>
      <c r="AM66" s="9"/>
      <c r="AN66" s="9"/>
      <c r="AO66" s="9"/>
      <c r="AP66" s="9"/>
      <c r="AQ66" s="9"/>
      <c r="AR66" s="9"/>
      <c r="AS66" s="9"/>
      <c r="AT66" s="9"/>
      <c r="AU66" s="9"/>
      <c r="AV66" s="9"/>
      <c r="AW66" s="9"/>
      <c r="AX66" s="9"/>
      <c r="AY66" s="9"/>
      <c r="AZ66" s="9"/>
      <c r="BA66" s="9"/>
      <c r="BB66" s="9"/>
      <c r="BC66" s="9"/>
      <c r="BD66" s="9"/>
      <c r="BE66" s="9"/>
      <c r="BF66" s="9"/>
      <c r="BG66" s="9"/>
      <c r="BH66" s="9"/>
      <c r="BI66" s="9"/>
      <c r="BJ66" s="9"/>
      <c r="BK66" s="9"/>
      <c r="BL66" s="9"/>
      <c r="BM66" s="9"/>
      <c r="BN66" s="9"/>
      <c r="BO66" s="9"/>
      <c r="BP66" s="9"/>
      <c r="BQ66" s="9"/>
      <c r="BR66" s="9"/>
      <c r="BS66" s="9"/>
      <c r="BT66" s="9"/>
      <c r="BU66" s="9"/>
      <c r="BV66" s="9"/>
      <c r="BW66" s="9"/>
      <c r="BX66" s="9"/>
      <c r="BY66" s="9"/>
      <c r="BZ66" s="9"/>
      <c r="CA66" s="9"/>
      <c r="CB66" s="9"/>
      <c r="CC66" s="9"/>
      <c r="CD66" s="9"/>
      <c r="CE66" s="9"/>
      <c r="CF66" s="9"/>
      <c r="CG66" s="9"/>
      <c r="CH66" s="9"/>
    </row>
    <row r="67" spans="1:86" s="41" customFormat="1" x14ac:dyDescent="0.25">
      <c r="A67" s="58" t="s">
        <v>17</v>
      </c>
      <c r="B67" s="33">
        <v>135</v>
      </c>
      <c r="C67" s="43">
        <v>12</v>
      </c>
      <c r="D67" s="43">
        <v>141</v>
      </c>
      <c r="E67" s="43">
        <v>117</v>
      </c>
      <c r="F67" s="43">
        <v>134</v>
      </c>
      <c r="G67" s="33">
        <v>543</v>
      </c>
      <c r="H67" s="44">
        <v>12</v>
      </c>
      <c r="I67" s="43">
        <v>576</v>
      </c>
      <c r="J67" s="43">
        <v>467</v>
      </c>
      <c r="K67" s="45">
        <v>541</v>
      </c>
      <c r="L67" s="33">
        <v>558</v>
      </c>
      <c r="M67" s="44">
        <v>12</v>
      </c>
      <c r="N67" s="43">
        <v>587</v>
      </c>
      <c r="O67" s="43">
        <v>457</v>
      </c>
      <c r="P67" s="45">
        <v>551</v>
      </c>
      <c r="Q67" s="33">
        <v>570</v>
      </c>
      <c r="R67" s="44">
        <v>12</v>
      </c>
      <c r="S67" s="43">
        <v>599</v>
      </c>
      <c r="T67" s="43">
        <v>448</v>
      </c>
      <c r="U67" s="45">
        <v>562</v>
      </c>
      <c r="V67" s="33">
        <v>593</v>
      </c>
      <c r="W67" s="44">
        <v>11</v>
      </c>
      <c r="X67" s="43">
        <v>614</v>
      </c>
      <c r="Y67" s="43">
        <v>439</v>
      </c>
      <c r="Z67" s="45">
        <v>577</v>
      </c>
      <c r="AA67" s="33">
        <v>617</v>
      </c>
      <c r="AB67" s="44">
        <v>10</v>
      </c>
      <c r="AC67" s="43">
        <v>645</v>
      </c>
      <c r="AD67" s="43">
        <v>430</v>
      </c>
      <c r="AE67" s="46">
        <v>595</v>
      </c>
      <c r="AF67" s="38">
        <v>3.2455479704217582E-2</v>
      </c>
      <c r="AG67" s="39" t="e">
        <f>(AA67/#REF!)^(1/4)-1</f>
        <v>#REF!</v>
      </c>
      <c r="AH67" s="66" t="s">
        <v>17</v>
      </c>
      <c r="AI67" s="9"/>
      <c r="AJ67" s="9"/>
      <c r="AK67" s="9"/>
      <c r="AL67" s="9"/>
      <c r="AM67" s="9"/>
      <c r="AN67" s="9"/>
      <c r="AO67" s="9"/>
      <c r="AP67" s="9"/>
      <c r="AQ67" s="9"/>
      <c r="AR67" s="9"/>
      <c r="AS67" s="9"/>
      <c r="AT67" s="9"/>
      <c r="AU67" s="9"/>
      <c r="AV67" s="9"/>
      <c r="AW67" s="9"/>
      <c r="AX67" s="9"/>
      <c r="AY67" s="9"/>
      <c r="AZ67" s="9"/>
      <c r="BA67" s="9"/>
      <c r="BB67" s="9"/>
      <c r="BC67" s="9"/>
      <c r="BD67" s="9"/>
      <c r="BE67" s="9"/>
      <c r="BF67" s="9"/>
      <c r="BG67" s="9"/>
      <c r="BH67" s="9"/>
      <c r="BI67" s="9"/>
      <c r="BJ67" s="9"/>
      <c r="BK67" s="9"/>
      <c r="BL67" s="9"/>
      <c r="BM67" s="9"/>
      <c r="BN67" s="9"/>
      <c r="BO67" s="9"/>
      <c r="BP67" s="9"/>
      <c r="BQ67" s="9"/>
      <c r="BR67" s="9"/>
      <c r="BS67" s="9"/>
      <c r="BT67" s="9"/>
      <c r="BU67" s="9"/>
      <c r="BV67" s="9"/>
      <c r="BW67" s="9"/>
      <c r="BX67" s="9"/>
      <c r="BY67" s="9"/>
      <c r="BZ67" s="9"/>
      <c r="CA67" s="9"/>
      <c r="CB67" s="9"/>
      <c r="CC67" s="9"/>
      <c r="CD67" s="9"/>
      <c r="CE67" s="9"/>
      <c r="CF67" s="9"/>
      <c r="CG67" s="9"/>
      <c r="CH67" s="9"/>
    </row>
    <row r="68" spans="1:86" s="41" customFormat="1" x14ac:dyDescent="0.25">
      <c r="A68" s="58" t="s">
        <v>18</v>
      </c>
      <c r="B68" s="33">
        <v>-7</v>
      </c>
      <c r="C68" s="43">
        <v>9</v>
      </c>
      <c r="D68" s="43">
        <v>151</v>
      </c>
      <c r="E68" s="43">
        <v>-8</v>
      </c>
      <c r="F68" s="43">
        <v>11</v>
      </c>
      <c r="G68" s="33">
        <v>-27</v>
      </c>
      <c r="H68" s="44">
        <v>10</v>
      </c>
      <c r="I68" s="43">
        <v>-3</v>
      </c>
      <c r="J68" s="43">
        <v>-31</v>
      </c>
      <c r="K68" s="45">
        <v>-22</v>
      </c>
      <c r="L68" s="33">
        <v>-26</v>
      </c>
      <c r="M68" s="44">
        <v>9</v>
      </c>
      <c r="N68" s="43">
        <v>-2</v>
      </c>
      <c r="O68" s="43">
        <v>-31</v>
      </c>
      <c r="P68" s="45">
        <v>-22</v>
      </c>
      <c r="Q68" s="33">
        <v>-25</v>
      </c>
      <c r="R68" s="44">
        <v>9</v>
      </c>
      <c r="S68" s="43">
        <v>6</v>
      </c>
      <c r="T68" s="43">
        <v>-31</v>
      </c>
      <c r="U68" s="45">
        <v>-20</v>
      </c>
      <c r="V68" s="33">
        <v>-17</v>
      </c>
      <c r="W68" s="44">
        <v>9</v>
      </c>
      <c r="X68" s="43">
        <v>8</v>
      </c>
      <c r="Y68" s="43">
        <v>-31</v>
      </c>
      <c r="Z68" s="45">
        <v>-16</v>
      </c>
      <c r="AA68" s="33">
        <v>-20</v>
      </c>
      <c r="AB68" s="44">
        <v>8</v>
      </c>
      <c r="AC68" s="43">
        <v>0</v>
      </c>
      <c r="AD68" s="43">
        <v>-31</v>
      </c>
      <c r="AE68" s="46">
        <v>-18</v>
      </c>
      <c r="AF68" s="38">
        <v>-7.2280772095419832E-2</v>
      </c>
      <c r="AG68" s="39" t="e">
        <f>(AA68/#REF!)^(1/4)-1</f>
        <v>#REF!</v>
      </c>
      <c r="AH68" s="66" t="s">
        <v>18</v>
      </c>
      <c r="AI68" s="9"/>
      <c r="AJ68" s="9"/>
      <c r="AK68" s="9"/>
      <c r="AL68" s="9"/>
      <c r="AM68" s="9"/>
      <c r="AN68" s="9"/>
      <c r="AO68" s="9"/>
      <c r="AP68" s="9"/>
      <c r="AQ68" s="9"/>
      <c r="AR68" s="9"/>
      <c r="AS68" s="9"/>
      <c r="AT68" s="9"/>
      <c r="AU68" s="9"/>
      <c r="AV68" s="9"/>
      <c r="AW68" s="9"/>
      <c r="AX68" s="9"/>
      <c r="AY68" s="9"/>
      <c r="AZ68" s="9"/>
      <c r="BA68" s="9"/>
      <c r="BB68" s="9"/>
      <c r="BC68" s="9"/>
      <c r="BD68" s="9"/>
      <c r="BE68" s="9"/>
      <c r="BF68" s="9"/>
      <c r="BG68" s="9"/>
      <c r="BH68" s="9"/>
      <c r="BI68" s="9"/>
      <c r="BJ68" s="9"/>
      <c r="BK68" s="9"/>
      <c r="BL68" s="9"/>
      <c r="BM68" s="9"/>
      <c r="BN68" s="9"/>
      <c r="BO68" s="9"/>
      <c r="BP68" s="9"/>
      <c r="BQ68" s="9"/>
      <c r="BR68" s="9"/>
      <c r="BS68" s="9"/>
      <c r="BT68" s="9"/>
      <c r="BU68" s="9"/>
      <c r="BV68" s="9"/>
      <c r="BW68" s="9"/>
      <c r="BX68" s="9"/>
      <c r="BY68" s="9"/>
      <c r="BZ68" s="9"/>
      <c r="CA68" s="9"/>
      <c r="CB68" s="9"/>
      <c r="CC68" s="9"/>
      <c r="CD68" s="9"/>
      <c r="CE68" s="9"/>
      <c r="CF68" s="9"/>
      <c r="CG68" s="9"/>
      <c r="CH68" s="9"/>
    </row>
    <row r="69" spans="1:86" s="41" customFormat="1" x14ac:dyDescent="0.25">
      <c r="A69" s="64" t="s">
        <v>46</v>
      </c>
      <c r="B69" s="33">
        <v>120</v>
      </c>
      <c r="C69" s="34">
        <v>19</v>
      </c>
      <c r="D69" s="34">
        <v>148</v>
      </c>
      <c r="E69" s="34">
        <v>97</v>
      </c>
      <c r="F69" s="34">
        <v>119</v>
      </c>
      <c r="G69" s="33">
        <v>469</v>
      </c>
      <c r="H69" s="35">
        <v>19</v>
      </c>
      <c r="I69" s="34">
        <v>565</v>
      </c>
      <c r="J69" s="34">
        <v>412</v>
      </c>
      <c r="K69" s="36">
        <v>470</v>
      </c>
      <c r="L69" s="33">
        <v>501</v>
      </c>
      <c r="M69" s="35">
        <v>18</v>
      </c>
      <c r="N69" s="34">
        <v>650</v>
      </c>
      <c r="O69" s="34">
        <v>412</v>
      </c>
      <c r="P69" s="36">
        <v>495</v>
      </c>
      <c r="Q69" s="33">
        <v>524</v>
      </c>
      <c r="R69" s="35">
        <v>18</v>
      </c>
      <c r="S69" s="34">
        <v>730</v>
      </c>
      <c r="T69" s="34">
        <v>409</v>
      </c>
      <c r="U69" s="36">
        <v>527</v>
      </c>
      <c r="V69" s="33">
        <v>548</v>
      </c>
      <c r="W69" s="35">
        <v>16</v>
      </c>
      <c r="X69" s="34">
        <v>812</v>
      </c>
      <c r="Y69" s="34">
        <v>401</v>
      </c>
      <c r="Z69" s="36">
        <v>541</v>
      </c>
      <c r="AA69" s="33">
        <v>562</v>
      </c>
      <c r="AB69" s="35">
        <v>16</v>
      </c>
      <c r="AC69" s="34">
        <v>861</v>
      </c>
      <c r="AD69" s="34">
        <v>393</v>
      </c>
      <c r="AE69" s="37">
        <v>553</v>
      </c>
      <c r="AF69" s="38">
        <v>4.6263002394837827E-2</v>
      </c>
      <c r="AG69" s="39" t="e">
        <f>(AA69/#REF!)^(1/4)-1</f>
        <v>#REF!</v>
      </c>
      <c r="AH69" s="40" t="s">
        <v>46</v>
      </c>
      <c r="AI69" s="9"/>
      <c r="AJ69" s="9"/>
      <c r="AK69" s="9"/>
      <c r="AL69" s="9"/>
      <c r="AM69" s="9"/>
      <c r="AN69" s="9"/>
      <c r="AO69" s="9"/>
      <c r="AP69" s="9"/>
      <c r="AQ69" s="9"/>
      <c r="AR69" s="9"/>
      <c r="AS69" s="9"/>
      <c r="AT69" s="9"/>
      <c r="AU69" s="9"/>
      <c r="AV69" s="9"/>
      <c r="AW69" s="9"/>
      <c r="AX69" s="9"/>
      <c r="AY69" s="9"/>
      <c r="AZ69" s="9"/>
      <c r="BA69" s="9"/>
      <c r="BB69" s="9"/>
      <c r="BC69" s="9"/>
      <c r="BD69" s="9"/>
      <c r="BE69" s="9"/>
      <c r="BF69" s="9"/>
      <c r="BG69" s="9"/>
      <c r="BH69" s="9"/>
      <c r="BI69" s="9"/>
      <c r="BJ69" s="9"/>
      <c r="BK69" s="9"/>
      <c r="BL69" s="9"/>
      <c r="BM69" s="9"/>
      <c r="BN69" s="9"/>
      <c r="BO69" s="9"/>
      <c r="BP69" s="9"/>
      <c r="BQ69" s="9"/>
      <c r="BR69" s="9"/>
      <c r="BS69" s="9"/>
      <c r="BT69" s="9"/>
      <c r="BU69" s="9"/>
      <c r="BV69" s="9"/>
      <c r="BW69" s="9"/>
      <c r="BX69" s="9"/>
      <c r="BY69" s="9"/>
      <c r="BZ69" s="9"/>
      <c r="CA69" s="9"/>
      <c r="CB69" s="9"/>
      <c r="CC69" s="9"/>
      <c r="CD69" s="9"/>
      <c r="CE69" s="9"/>
      <c r="CF69" s="9"/>
      <c r="CG69" s="9"/>
      <c r="CH69" s="9"/>
    </row>
    <row r="70" spans="1:86" s="41" customFormat="1" x14ac:dyDescent="0.25">
      <c r="A70" s="64" t="s">
        <v>47</v>
      </c>
      <c r="B70" s="33">
        <v>-100</v>
      </c>
      <c r="C70" s="34">
        <v>19</v>
      </c>
      <c r="D70" s="34">
        <v>46</v>
      </c>
      <c r="E70" s="34">
        <v>-160</v>
      </c>
      <c r="F70" s="34">
        <v>-83</v>
      </c>
      <c r="G70" s="33">
        <v>-605</v>
      </c>
      <c r="H70" s="35">
        <v>19</v>
      </c>
      <c r="I70" s="34">
        <v>-258</v>
      </c>
      <c r="J70" s="34">
        <v>-787</v>
      </c>
      <c r="K70" s="36">
        <v>-589</v>
      </c>
      <c r="L70" s="33">
        <v>-592</v>
      </c>
      <c r="M70" s="35">
        <v>16</v>
      </c>
      <c r="N70" s="34">
        <v>-496</v>
      </c>
      <c r="O70" s="34">
        <v>-728</v>
      </c>
      <c r="P70" s="36">
        <v>-599</v>
      </c>
      <c r="Q70" s="33">
        <v>-584</v>
      </c>
      <c r="R70" s="35">
        <v>16</v>
      </c>
      <c r="S70" s="34">
        <v>-486</v>
      </c>
      <c r="T70" s="34">
        <v>-722</v>
      </c>
      <c r="U70" s="36">
        <v>-590</v>
      </c>
      <c r="V70" s="33">
        <v>-564</v>
      </c>
      <c r="W70" s="35">
        <v>14</v>
      </c>
      <c r="X70" s="34">
        <v>-314</v>
      </c>
      <c r="Y70" s="34">
        <v>-716</v>
      </c>
      <c r="Z70" s="36">
        <v>-564</v>
      </c>
      <c r="AA70" s="33">
        <v>-562</v>
      </c>
      <c r="AB70" s="35">
        <v>14</v>
      </c>
      <c r="AC70" s="34">
        <v>-256</v>
      </c>
      <c r="AD70" s="34">
        <v>-709</v>
      </c>
      <c r="AE70" s="37">
        <v>-556</v>
      </c>
      <c r="AF70" s="38">
        <v>-1.8262827962648553E-2</v>
      </c>
      <c r="AG70" s="39" t="e">
        <f>(AA70/#REF!)^(1/4)-1</f>
        <v>#REF!</v>
      </c>
      <c r="AH70" s="40" t="s">
        <v>47</v>
      </c>
      <c r="AI70" s="9"/>
      <c r="AJ70" s="9"/>
      <c r="AK70" s="9"/>
      <c r="AL70" s="9"/>
      <c r="AM70" s="9"/>
      <c r="AN70" s="9"/>
      <c r="AO70" s="9"/>
      <c r="AP70" s="9"/>
      <c r="AQ70" s="9"/>
      <c r="AR70" s="9"/>
      <c r="AS70" s="9"/>
      <c r="AT70" s="9"/>
      <c r="AU70" s="9"/>
      <c r="AV70" s="9"/>
      <c r="AW70" s="9"/>
      <c r="AX70" s="9"/>
      <c r="AY70" s="9"/>
      <c r="AZ70" s="9"/>
      <c r="BA70" s="9"/>
      <c r="BB70" s="9"/>
      <c r="BC70" s="9"/>
      <c r="BD70" s="9"/>
      <c r="BE70" s="9"/>
      <c r="BF70" s="9"/>
      <c r="BG70" s="9"/>
      <c r="BH70" s="9"/>
      <c r="BI70" s="9"/>
      <c r="BJ70" s="9"/>
      <c r="BK70" s="9"/>
      <c r="BL70" s="9"/>
      <c r="BM70" s="9"/>
      <c r="BN70" s="9"/>
      <c r="BO70" s="9"/>
      <c r="BP70" s="9"/>
      <c r="BQ70" s="9"/>
      <c r="BR70" s="9"/>
      <c r="BS70" s="9"/>
      <c r="BT70" s="9"/>
      <c r="BU70" s="9"/>
      <c r="BV70" s="9"/>
      <c r="BW70" s="9"/>
      <c r="BX70" s="9"/>
      <c r="BY70" s="9"/>
      <c r="BZ70" s="9"/>
      <c r="CA70" s="9"/>
      <c r="CB70" s="9"/>
      <c r="CC70" s="9"/>
      <c r="CD70" s="9"/>
      <c r="CE70" s="9"/>
      <c r="CF70" s="9"/>
      <c r="CG70" s="9"/>
      <c r="CH70" s="9"/>
    </row>
    <row r="71" spans="1:86" s="41" customFormat="1" x14ac:dyDescent="0.25">
      <c r="A71" s="90" t="s">
        <v>48</v>
      </c>
      <c r="B71" s="33">
        <v>-14</v>
      </c>
      <c r="C71" s="43">
        <v>16</v>
      </c>
      <c r="D71" s="43">
        <v>-2</v>
      </c>
      <c r="E71" s="43">
        <v>-63</v>
      </c>
      <c r="F71" s="43">
        <v>-18</v>
      </c>
      <c r="G71" s="33">
        <v>-13</v>
      </c>
      <c r="H71" s="44">
        <v>18</v>
      </c>
      <c r="I71" s="43">
        <v>0</v>
      </c>
      <c r="J71" s="43">
        <v>-100</v>
      </c>
      <c r="K71" s="45">
        <v>-33</v>
      </c>
      <c r="L71" s="33">
        <v>-14</v>
      </c>
      <c r="M71" s="44">
        <v>15</v>
      </c>
      <c r="N71" s="43">
        <v>-1</v>
      </c>
      <c r="O71" s="43">
        <v>-100</v>
      </c>
      <c r="P71" s="45">
        <v>-41</v>
      </c>
      <c r="Q71" s="33">
        <v>-15</v>
      </c>
      <c r="R71" s="44">
        <v>15</v>
      </c>
      <c r="S71" s="43">
        <v>-1</v>
      </c>
      <c r="T71" s="43">
        <v>-100</v>
      </c>
      <c r="U71" s="45">
        <v>-50</v>
      </c>
      <c r="V71" s="33">
        <v>-114</v>
      </c>
      <c r="W71" s="44">
        <v>15</v>
      </c>
      <c r="X71" s="43">
        <v>0</v>
      </c>
      <c r="Y71" s="43">
        <v>-100</v>
      </c>
      <c r="Z71" s="45">
        <v>-61</v>
      </c>
      <c r="AA71" s="33">
        <v>-110</v>
      </c>
      <c r="AB71" s="44">
        <v>15</v>
      </c>
      <c r="AC71" s="43">
        <v>0</v>
      </c>
      <c r="AD71" s="43">
        <v>-100</v>
      </c>
      <c r="AE71" s="46">
        <v>-64</v>
      </c>
      <c r="AF71" s="38"/>
      <c r="AG71" s="39" t="e">
        <f>(AA71/#REF!)^(1/4)-1</f>
        <v>#REF!</v>
      </c>
      <c r="AH71" s="80" t="s">
        <v>48</v>
      </c>
      <c r="AI71" s="9"/>
      <c r="AJ71" s="9"/>
      <c r="AK71" s="9"/>
      <c r="AL71" s="9"/>
      <c r="AM71" s="9"/>
      <c r="AN71" s="9"/>
      <c r="AO71" s="9"/>
      <c r="AP71" s="9"/>
      <c r="AQ71" s="9"/>
      <c r="AR71" s="9"/>
      <c r="AS71" s="9"/>
      <c r="AT71" s="9"/>
      <c r="AU71" s="9"/>
      <c r="AV71" s="9"/>
      <c r="AW71" s="9"/>
      <c r="AX71" s="9"/>
      <c r="AY71" s="9"/>
      <c r="AZ71" s="9"/>
      <c r="BA71" s="9"/>
      <c r="BB71" s="9"/>
      <c r="BC71" s="9"/>
      <c r="BD71" s="9"/>
      <c r="BE71" s="9"/>
      <c r="BF71" s="9"/>
      <c r="BG71" s="9"/>
      <c r="BH71" s="9"/>
      <c r="BI71" s="9"/>
      <c r="BJ71" s="9"/>
      <c r="BK71" s="9"/>
      <c r="BL71" s="9"/>
      <c r="BM71" s="9"/>
      <c r="BN71" s="9"/>
      <c r="BO71" s="9"/>
      <c r="BP71" s="9"/>
      <c r="BQ71" s="9"/>
      <c r="BR71" s="9"/>
      <c r="BS71" s="9"/>
      <c r="BT71" s="9"/>
      <c r="BU71" s="9"/>
      <c r="BV71" s="9"/>
      <c r="BW71" s="9"/>
      <c r="BX71" s="9"/>
      <c r="BY71" s="9"/>
      <c r="BZ71" s="9"/>
      <c r="CA71" s="9"/>
      <c r="CB71" s="9"/>
      <c r="CC71" s="9"/>
      <c r="CD71" s="9"/>
      <c r="CE71" s="9"/>
      <c r="CF71" s="9"/>
      <c r="CG71" s="9"/>
      <c r="CH71" s="9"/>
    </row>
    <row r="72" spans="1:86" s="41" customFormat="1" x14ac:dyDescent="0.25">
      <c r="A72" s="91" t="s">
        <v>55</v>
      </c>
      <c r="B72" s="33">
        <v>6247</v>
      </c>
      <c r="C72" s="92">
        <v>20</v>
      </c>
      <c r="D72" s="92">
        <v>6472</v>
      </c>
      <c r="E72" s="92">
        <v>5995</v>
      </c>
      <c r="F72" s="92">
        <v>6244</v>
      </c>
      <c r="G72" s="33">
        <v>24491</v>
      </c>
      <c r="H72" s="74">
        <v>20</v>
      </c>
      <c r="I72" s="72">
        <v>25067</v>
      </c>
      <c r="J72" s="72">
        <v>24172</v>
      </c>
      <c r="K72" s="75">
        <v>24494</v>
      </c>
      <c r="L72" s="33">
        <v>25627</v>
      </c>
      <c r="M72" s="74">
        <v>18</v>
      </c>
      <c r="N72" s="72">
        <v>26316</v>
      </c>
      <c r="O72" s="72">
        <v>24584</v>
      </c>
      <c r="P72" s="75">
        <v>25608</v>
      </c>
      <c r="Q72" s="33">
        <v>26612</v>
      </c>
      <c r="R72" s="74">
        <v>18</v>
      </c>
      <c r="S72" s="72">
        <v>27669</v>
      </c>
      <c r="T72" s="72">
        <v>24938</v>
      </c>
      <c r="U72" s="75">
        <v>26614</v>
      </c>
      <c r="V72" s="33">
        <v>27484</v>
      </c>
      <c r="W72" s="74">
        <v>16</v>
      </c>
      <c r="X72" s="72">
        <v>28824</v>
      </c>
      <c r="Y72" s="72">
        <v>25187</v>
      </c>
      <c r="Z72" s="75">
        <v>27560</v>
      </c>
      <c r="AA72" s="33">
        <v>28228</v>
      </c>
      <c r="AB72" s="74">
        <v>16</v>
      </c>
      <c r="AC72" s="72">
        <v>29871</v>
      </c>
      <c r="AD72" s="72">
        <v>25441</v>
      </c>
      <c r="AE72" s="76">
        <v>28277</v>
      </c>
      <c r="AF72" s="38">
        <v>3.6139899143460052E-2</v>
      </c>
      <c r="AG72" s="39" t="e">
        <f>(AA72/#REF!)^(1/4)-1</f>
        <v>#REF!</v>
      </c>
      <c r="AH72" s="78" t="s">
        <v>55</v>
      </c>
      <c r="AI72" s="9"/>
      <c r="AJ72" s="9"/>
      <c r="AK72" s="9"/>
      <c r="AL72" s="9"/>
      <c r="AM72" s="9"/>
      <c r="AN72" s="9"/>
      <c r="AO72" s="9"/>
      <c r="AP72" s="9"/>
      <c r="AQ72" s="9"/>
      <c r="AR72" s="9"/>
      <c r="AS72" s="9"/>
      <c r="AT72" s="9"/>
      <c r="AU72" s="9"/>
      <c r="AV72" s="9"/>
      <c r="AW72" s="9"/>
      <c r="AX72" s="9"/>
      <c r="AY72" s="9"/>
      <c r="AZ72" s="9"/>
      <c r="BA72" s="9"/>
      <c r="BB72" s="9"/>
      <c r="BC72" s="9"/>
      <c r="BD72" s="9"/>
      <c r="BE72" s="9"/>
      <c r="BF72" s="9"/>
      <c r="BG72" s="9"/>
      <c r="BH72" s="9"/>
      <c r="BI72" s="9"/>
      <c r="BJ72" s="9"/>
      <c r="BK72" s="9"/>
      <c r="BL72" s="9"/>
      <c r="BM72" s="9"/>
      <c r="BN72" s="9"/>
      <c r="BO72" s="9"/>
      <c r="BP72" s="9"/>
      <c r="BQ72" s="9"/>
      <c r="BR72" s="9"/>
      <c r="BS72" s="9"/>
      <c r="BT72" s="9"/>
      <c r="BU72" s="9"/>
      <c r="BV72" s="9"/>
      <c r="BW72" s="9"/>
      <c r="BX72" s="9"/>
      <c r="BY72" s="9"/>
      <c r="BZ72" s="9"/>
      <c r="CA72" s="9"/>
      <c r="CB72" s="9"/>
      <c r="CC72" s="9"/>
      <c r="CD72" s="9"/>
      <c r="CE72" s="9"/>
      <c r="CF72" s="9"/>
      <c r="CG72" s="9"/>
      <c r="CH72" s="9"/>
    </row>
    <row r="73" spans="1:86" s="41" customFormat="1" x14ac:dyDescent="0.25">
      <c r="A73" s="91" t="s">
        <v>56</v>
      </c>
      <c r="B73" s="33">
        <v>3384</v>
      </c>
      <c r="C73" s="92">
        <v>19</v>
      </c>
      <c r="D73" s="92">
        <v>3621</v>
      </c>
      <c r="E73" s="92">
        <v>3294</v>
      </c>
      <c r="F73" s="92">
        <v>3396</v>
      </c>
      <c r="G73" s="33">
        <v>13460</v>
      </c>
      <c r="H73" s="74">
        <v>19</v>
      </c>
      <c r="I73" s="72">
        <v>14140</v>
      </c>
      <c r="J73" s="72">
        <v>13149</v>
      </c>
      <c r="K73" s="75">
        <v>13487</v>
      </c>
      <c r="L73" s="33">
        <v>13829</v>
      </c>
      <c r="M73" s="74">
        <v>19</v>
      </c>
      <c r="N73" s="72">
        <v>14759</v>
      </c>
      <c r="O73" s="72">
        <v>13350</v>
      </c>
      <c r="P73" s="75">
        <v>13826</v>
      </c>
      <c r="Q73" s="33">
        <v>14186</v>
      </c>
      <c r="R73" s="74">
        <v>19</v>
      </c>
      <c r="S73" s="72">
        <v>15222</v>
      </c>
      <c r="T73" s="72">
        <v>13367</v>
      </c>
      <c r="U73" s="75">
        <v>14182</v>
      </c>
      <c r="V73" s="33">
        <v>14538</v>
      </c>
      <c r="W73" s="74">
        <v>17</v>
      </c>
      <c r="X73" s="72">
        <v>15660</v>
      </c>
      <c r="Y73" s="72">
        <v>13368</v>
      </c>
      <c r="Z73" s="75">
        <v>14540</v>
      </c>
      <c r="AA73" s="33">
        <v>14807</v>
      </c>
      <c r="AB73" s="74">
        <v>17</v>
      </c>
      <c r="AC73" s="72">
        <v>15957</v>
      </c>
      <c r="AD73" s="72">
        <v>13363</v>
      </c>
      <c r="AE73" s="76">
        <v>14778</v>
      </c>
      <c r="AF73" s="38">
        <v>2.4130980853859452E-2</v>
      </c>
      <c r="AG73" s="39" t="e">
        <f>(AA73/#REF!)^(1/4)-1</f>
        <v>#REF!</v>
      </c>
      <c r="AH73" s="78" t="s">
        <v>56</v>
      </c>
      <c r="AI73" s="9"/>
      <c r="AJ73" s="9"/>
      <c r="AK73" s="9"/>
      <c r="AL73" s="9"/>
      <c r="AM73" s="9"/>
      <c r="AN73" s="9"/>
      <c r="AO73" s="9"/>
      <c r="AP73" s="9"/>
      <c r="AQ73" s="9"/>
      <c r="AR73" s="9"/>
      <c r="AS73" s="9"/>
      <c r="AT73" s="9"/>
      <c r="AU73" s="9"/>
      <c r="AV73" s="9"/>
      <c r="AW73" s="9"/>
      <c r="AX73" s="9"/>
      <c r="AY73" s="9"/>
      <c r="AZ73" s="9"/>
      <c r="BA73" s="9"/>
      <c r="BB73" s="9"/>
      <c r="BC73" s="9"/>
      <c r="BD73" s="9"/>
      <c r="BE73" s="9"/>
      <c r="BF73" s="9"/>
      <c r="BG73" s="9"/>
      <c r="BH73" s="9"/>
      <c r="BI73" s="9"/>
      <c r="BJ73" s="9"/>
      <c r="BK73" s="9"/>
      <c r="BL73" s="9"/>
      <c r="BM73" s="9"/>
      <c r="BN73" s="9"/>
      <c r="BO73" s="9"/>
      <c r="BP73" s="9"/>
      <c r="BQ73" s="9"/>
      <c r="BR73" s="9"/>
      <c r="BS73" s="9"/>
      <c r="BT73" s="9"/>
      <c r="BU73" s="9"/>
      <c r="BV73" s="9"/>
      <c r="BW73" s="9"/>
      <c r="BX73" s="9"/>
      <c r="BY73" s="9"/>
      <c r="BZ73" s="9"/>
      <c r="CA73" s="9"/>
      <c r="CB73" s="9"/>
      <c r="CC73" s="9"/>
      <c r="CD73" s="9"/>
      <c r="CE73" s="9"/>
      <c r="CF73" s="9"/>
      <c r="CG73" s="9"/>
      <c r="CH73" s="9"/>
    </row>
    <row r="74" spans="1:86" s="41" customFormat="1" x14ac:dyDescent="0.25">
      <c r="A74" s="93" t="s">
        <v>19</v>
      </c>
      <c r="B74" s="33">
        <v>7169</v>
      </c>
      <c r="C74" s="92">
        <v>9</v>
      </c>
      <c r="D74" s="92">
        <v>7427</v>
      </c>
      <c r="E74" s="92">
        <v>6235</v>
      </c>
      <c r="F74" s="92">
        <v>6996</v>
      </c>
      <c r="G74" s="33">
        <v>28318</v>
      </c>
      <c r="H74" s="74">
        <v>10</v>
      </c>
      <c r="I74" s="72">
        <v>28894</v>
      </c>
      <c r="J74" s="72">
        <v>23781</v>
      </c>
      <c r="K74" s="75">
        <v>27183</v>
      </c>
      <c r="L74" s="33">
        <v>29477</v>
      </c>
      <c r="M74" s="74">
        <v>9</v>
      </c>
      <c r="N74" s="72">
        <v>33146</v>
      </c>
      <c r="O74" s="72">
        <v>25435</v>
      </c>
      <c r="P74" s="75">
        <v>29462</v>
      </c>
      <c r="Q74" s="33">
        <v>30411</v>
      </c>
      <c r="R74" s="74">
        <v>10</v>
      </c>
      <c r="S74" s="72">
        <v>34024</v>
      </c>
      <c r="T74" s="72">
        <v>26031</v>
      </c>
      <c r="U74" s="75">
        <v>30048</v>
      </c>
      <c r="V74" s="33">
        <v>31316</v>
      </c>
      <c r="W74" s="74">
        <v>7</v>
      </c>
      <c r="X74" s="72">
        <v>34641</v>
      </c>
      <c r="Y74" s="72">
        <v>26493</v>
      </c>
      <c r="Z74" s="75">
        <v>31355</v>
      </c>
      <c r="AA74" s="33">
        <v>32053</v>
      </c>
      <c r="AB74" s="74">
        <v>8</v>
      </c>
      <c r="AC74" s="72">
        <v>35271</v>
      </c>
      <c r="AD74" s="72">
        <v>26555</v>
      </c>
      <c r="AE74" s="76">
        <v>31613</v>
      </c>
      <c r="AF74" s="38">
        <v>3.1457947569466294E-2</v>
      </c>
      <c r="AG74" s="39"/>
      <c r="AH74" s="94" t="s">
        <v>19</v>
      </c>
      <c r="AI74" s="9"/>
      <c r="AJ74" s="9"/>
      <c r="AK74" s="9"/>
      <c r="AL74" s="9"/>
      <c r="AM74" s="9"/>
      <c r="AN74" s="9"/>
      <c r="AO74" s="9"/>
      <c r="AP74" s="9"/>
      <c r="AQ74" s="9"/>
      <c r="AR74" s="9"/>
      <c r="AS74" s="9"/>
      <c r="AT74" s="9"/>
      <c r="AU74" s="9"/>
      <c r="AV74" s="9"/>
      <c r="AW74" s="9"/>
      <c r="AX74" s="9"/>
      <c r="AY74" s="9"/>
      <c r="AZ74" s="9"/>
      <c r="BA74" s="9"/>
      <c r="BB74" s="9"/>
      <c r="BC74" s="9"/>
      <c r="BD74" s="9"/>
      <c r="BE74" s="9"/>
      <c r="BF74" s="9"/>
      <c r="BG74" s="9"/>
      <c r="BH74" s="9"/>
      <c r="BI74" s="9"/>
      <c r="BJ74" s="9"/>
      <c r="BK74" s="9"/>
      <c r="BL74" s="9"/>
      <c r="BM74" s="9"/>
      <c r="BN74" s="9"/>
      <c r="BO74" s="9"/>
      <c r="BP74" s="9"/>
      <c r="BQ74" s="9"/>
      <c r="BR74" s="9"/>
      <c r="BS74" s="9"/>
      <c r="BT74" s="9"/>
      <c r="BU74" s="9"/>
      <c r="BV74" s="9"/>
      <c r="BW74" s="9"/>
      <c r="BX74" s="9"/>
      <c r="BY74" s="9"/>
      <c r="BZ74" s="9"/>
      <c r="CA74" s="9"/>
      <c r="CB74" s="9"/>
      <c r="CC74" s="9"/>
      <c r="CD74" s="9"/>
      <c r="CE74" s="9"/>
      <c r="CF74" s="9"/>
      <c r="CG74" s="9"/>
      <c r="CH74" s="9"/>
    </row>
    <row r="75" spans="1:86" s="41" customFormat="1" x14ac:dyDescent="0.25">
      <c r="A75" s="95"/>
      <c r="B75" s="33" t="s">
        <v>24</v>
      </c>
      <c r="C75" s="92" t="s">
        <v>24</v>
      </c>
      <c r="D75" s="92" t="s">
        <v>24</v>
      </c>
      <c r="E75" s="92" t="s">
        <v>24</v>
      </c>
      <c r="F75" s="92" t="s">
        <v>24</v>
      </c>
      <c r="G75" s="33" t="s">
        <v>24</v>
      </c>
      <c r="H75" s="74" t="s">
        <v>24</v>
      </c>
      <c r="I75" s="72" t="s">
        <v>24</v>
      </c>
      <c r="J75" s="72" t="s">
        <v>24</v>
      </c>
      <c r="K75" s="75" t="s">
        <v>24</v>
      </c>
      <c r="L75" s="33" t="s">
        <v>24</v>
      </c>
      <c r="M75" s="74" t="s">
        <v>24</v>
      </c>
      <c r="N75" s="72" t="s">
        <v>24</v>
      </c>
      <c r="O75" s="72" t="s">
        <v>24</v>
      </c>
      <c r="P75" s="75" t="s">
        <v>24</v>
      </c>
      <c r="Q75" s="33" t="s">
        <v>24</v>
      </c>
      <c r="R75" s="74" t="s">
        <v>24</v>
      </c>
      <c r="S75" s="72" t="s">
        <v>24</v>
      </c>
      <c r="T75" s="72" t="s">
        <v>24</v>
      </c>
      <c r="U75" s="75" t="s">
        <v>24</v>
      </c>
      <c r="V75" s="33" t="s">
        <v>24</v>
      </c>
      <c r="W75" s="74" t="s">
        <v>24</v>
      </c>
      <c r="X75" s="72" t="s">
        <v>24</v>
      </c>
      <c r="Y75" s="72" t="s">
        <v>24</v>
      </c>
      <c r="Z75" s="75" t="s">
        <v>24</v>
      </c>
      <c r="AA75" s="33" t="s">
        <v>24</v>
      </c>
      <c r="AB75" s="74" t="s">
        <v>24</v>
      </c>
      <c r="AC75" s="72" t="s">
        <v>24</v>
      </c>
      <c r="AD75" s="72" t="s">
        <v>24</v>
      </c>
      <c r="AE75" s="76" t="s">
        <v>24</v>
      </c>
      <c r="AF75" s="77"/>
      <c r="AG75" s="39"/>
      <c r="AH75" s="94"/>
      <c r="AI75" s="9"/>
      <c r="AJ75" s="9"/>
      <c r="AK75" s="9"/>
      <c r="AL75" s="9"/>
      <c r="AM75" s="9"/>
      <c r="AN75" s="9"/>
      <c r="AO75" s="9"/>
      <c r="AP75" s="9"/>
      <c r="AQ75" s="9"/>
      <c r="AR75" s="9"/>
      <c r="AS75" s="9"/>
      <c r="AT75" s="9"/>
      <c r="AU75" s="9"/>
      <c r="AV75" s="9"/>
      <c r="AW75" s="9"/>
      <c r="AX75" s="9"/>
      <c r="AY75" s="9"/>
      <c r="AZ75" s="9"/>
      <c r="BA75" s="9"/>
      <c r="BB75" s="9"/>
      <c r="BC75" s="9"/>
      <c r="BD75" s="9"/>
      <c r="BE75" s="9"/>
      <c r="BF75" s="9"/>
      <c r="BG75" s="9"/>
      <c r="BH75" s="9"/>
      <c r="BI75" s="9"/>
      <c r="BJ75" s="9"/>
      <c r="BK75" s="9"/>
      <c r="BL75" s="9"/>
      <c r="BM75" s="9"/>
      <c r="BN75" s="9"/>
      <c r="BO75" s="9"/>
      <c r="BP75" s="9"/>
      <c r="BQ75" s="9"/>
      <c r="BR75" s="9"/>
      <c r="BS75" s="9"/>
      <c r="BT75" s="9"/>
      <c r="BU75" s="9"/>
      <c r="BV75" s="9"/>
      <c r="BW75" s="9"/>
      <c r="BX75" s="9"/>
      <c r="BY75" s="9"/>
      <c r="BZ75" s="9"/>
      <c r="CA75" s="9"/>
      <c r="CB75" s="9"/>
      <c r="CC75" s="9"/>
      <c r="CD75" s="9"/>
      <c r="CE75" s="9"/>
      <c r="CF75" s="9"/>
      <c r="CG75" s="9"/>
      <c r="CH75" s="9"/>
    </row>
    <row r="76" spans="1:86" s="41" customFormat="1" x14ac:dyDescent="0.25">
      <c r="A76" s="95" t="s">
        <v>57</v>
      </c>
      <c r="B76" s="33" t="s">
        <v>24</v>
      </c>
      <c r="C76" s="96" t="s">
        <v>24</v>
      </c>
      <c r="D76" s="34" t="s">
        <v>24</v>
      </c>
      <c r="E76" s="34" t="s">
        <v>24</v>
      </c>
      <c r="F76" s="34" t="s">
        <v>24</v>
      </c>
      <c r="G76" s="33" t="s">
        <v>24</v>
      </c>
      <c r="H76" s="44" t="s">
        <v>24</v>
      </c>
      <c r="I76" s="43" t="s">
        <v>24</v>
      </c>
      <c r="J76" s="43" t="s">
        <v>24</v>
      </c>
      <c r="K76" s="45" t="s">
        <v>24</v>
      </c>
      <c r="L76" s="33" t="s">
        <v>24</v>
      </c>
      <c r="M76" s="44" t="s">
        <v>24</v>
      </c>
      <c r="N76" s="43" t="s">
        <v>24</v>
      </c>
      <c r="O76" s="43" t="s">
        <v>24</v>
      </c>
      <c r="P76" s="45" t="s">
        <v>24</v>
      </c>
      <c r="Q76" s="33" t="s">
        <v>24</v>
      </c>
      <c r="R76" s="44" t="s">
        <v>24</v>
      </c>
      <c r="S76" s="43" t="s">
        <v>24</v>
      </c>
      <c r="T76" s="43" t="s">
        <v>24</v>
      </c>
      <c r="U76" s="45" t="s">
        <v>24</v>
      </c>
      <c r="V76" s="33" t="s">
        <v>24</v>
      </c>
      <c r="W76" s="44" t="s">
        <v>24</v>
      </c>
      <c r="X76" s="43" t="s">
        <v>24</v>
      </c>
      <c r="Y76" s="43" t="s">
        <v>24</v>
      </c>
      <c r="Z76" s="45" t="s">
        <v>24</v>
      </c>
      <c r="AA76" s="33" t="s">
        <v>24</v>
      </c>
      <c r="AB76" s="44" t="s">
        <v>24</v>
      </c>
      <c r="AC76" s="43" t="s">
        <v>24</v>
      </c>
      <c r="AD76" s="43" t="s">
        <v>24</v>
      </c>
      <c r="AE76" s="46" t="s">
        <v>24</v>
      </c>
      <c r="AF76" s="38"/>
      <c r="AG76" s="39"/>
      <c r="AH76" s="94" t="s">
        <v>57</v>
      </c>
      <c r="AI76" s="9"/>
      <c r="AJ76" s="9"/>
      <c r="AK76" s="9"/>
      <c r="AL76" s="9"/>
      <c r="AM76" s="9"/>
      <c r="AN76" s="9"/>
      <c r="AO76" s="9"/>
      <c r="AP76" s="9"/>
      <c r="AQ76" s="9"/>
      <c r="AR76" s="9"/>
      <c r="AS76" s="9"/>
      <c r="AT76" s="9"/>
      <c r="AU76" s="9"/>
      <c r="AV76" s="9"/>
      <c r="AW76" s="9"/>
      <c r="AX76" s="9"/>
      <c r="AY76" s="9"/>
      <c r="AZ76" s="9"/>
      <c r="BA76" s="9"/>
      <c r="BB76" s="9"/>
      <c r="BC76" s="9"/>
      <c r="BD76" s="9"/>
      <c r="BE76" s="9"/>
      <c r="BF76" s="9"/>
      <c r="BG76" s="9"/>
      <c r="BH76" s="9"/>
      <c r="BI76" s="9"/>
      <c r="BJ76" s="9"/>
      <c r="BK76" s="9"/>
      <c r="BL76" s="9"/>
      <c r="BM76" s="9"/>
      <c r="BN76" s="9"/>
      <c r="BO76" s="9"/>
      <c r="BP76" s="9"/>
      <c r="BQ76" s="9"/>
      <c r="BR76" s="9"/>
      <c r="BS76" s="9"/>
      <c r="BT76" s="9"/>
      <c r="BU76" s="9"/>
      <c r="BV76" s="9"/>
      <c r="BW76" s="9"/>
      <c r="BX76" s="9"/>
      <c r="BY76" s="9"/>
      <c r="BZ76" s="9"/>
      <c r="CA76" s="9"/>
      <c r="CB76" s="9"/>
      <c r="CC76" s="9"/>
      <c r="CD76" s="9"/>
      <c r="CE76" s="9"/>
      <c r="CF76" s="9"/>
      <c r="CG76" s="9"/>
      <c r="CH76" s="9"/>
    </row>
    <row r="77" spans="1:86" s="41" customFormat="1" x14ac:dyDescent="0.25">
      <c r="A77" s="32" t="s">
        <v>25</v>
      </c>
      <c r="B77" s="97">
        <v>0.40100000000000002</v>
      </c>
      <c r="C77" s="98">
        <v>20</v>
      </c>
      <c r="D77" s="99">
        <v>0.42799999999999999</v>
      </c>
      <c r="E77" s="99">
        <v>0.375</v>
      </c>
      <c r="F77" s="99">
        <v>0.4012</v>
      </c>
      <c r="G77" s="100">
        <v>0.4</v>
      </c>
      <c r="H77" s="35">
        <v>20</v>
      </c>
      <c r="I77" s="101">
        <v>0.42399999999999999</v>
      </c>
      <c r="J77" s="101">
        <v>0.374</v>
      </c>
      <c r="K77" s="102">
        <v>0.39900000000000002</v>
      </c>
      <c r="L77" s="100">
        <v>0.40600000000000003</v>
      </c>
      <c r="M77" s="35">
        <v>19</v>
      </c>
      <c r="N77" s="101">
        <v>0.42799999999999999</v>
      </c>
      <c r="O77" s="101">
        <v>0.39900000000000002</v>
      </c>
      <c r="P77" s="102">
        <v>0.40600000000000003</v>
      </c>
      <c r="Q77" s="100">
        <v>0.41199999999999998</v>
      </c>
      <c r="R77" s="35">
        <v>19</v>
      </c>
      <c r="S77" s="101">
        <v>0.432</v>
      </c>
      <c r="T77" s="101">
        <v>0.39900000000000002</v>
      </c>
      <c r="U77" s="102">
        <v>0.41199999999999998</v>
      </c>
      <c r="V77" s="100">
        <v>0.41899999999999998</v>
      </c>
      <c r="W77" s="35">
        <v>17</v>
      </c>
      <c r="X77" s="101">
        <v>0.439</v>
      </c>
      <c r="Y77" s="101">
        <v>0.39900000000000002</v>
      </c>
      <c r="Z77" s="102">
        <v>0.41799999999999998</v>
      </c>
      <c r="AA77" s="100">
        <v>0.42299999999999999</v>
      </c>
      <c r="AB77" s="35">
        <v>17</v>
      </c>
      <c r="AC77" s="101">
        <v>0.44500000000000001</v>
      </c>
      <c r="AD77" s="101">
        <v>0.39900000000000002</v>
      </c>
      <c r="AE77" s="103">
        <v>0.42199999999999999</v>
      </c>
      <c r="AF77" s="38">
        <v>1.4075041631612439E-2</v>
      </c>
      <c r="AG77" s="39"/>
      <c r="AH77" s="94" t="s">
        <v>25</v>
      </c>
      <c r="AI77" s="9"/>
      <c r="AJ77" s="9"/>
      <c r="AK77" s="9"/>
      <c r="AL77" s="9"/>
      <c r="AM77" s="9"/>
      <c r="AN77" s="9"/>
      <c r="AO77" s="9"/>
      <c r="AP77" s="9"/>
      <c r="AQ77" s="9"/>
      <c r="AR77" s="9"/>
      <c r="AS77" s="9"/>
      <c r="AT77" s="9"/>
      <c r="AU77" s="9"/>
      <c r="AV77" s="9"/>
      <c r="AW77" s="9"/>
      <c r="AX77" s="9"/>
      <c r="AY77" s="9"/>
      <c r="AZ77" s="9"/>
      <c r="BA77" s="9"/>
      <c r="BB77" s="9"/>
      <c r="BC77" s="9"/>
      <c r="BD77" s="9"/>
      <c r="BE77" s="9"/>
      <c r="BF77" s="9"/>
      <c r="BG77" s="9"/>
      <c r="BH77" s="9"/>
      <c r="BI77" s="9"/>
      <c r="BJ77" s="9"/>
      <c r="BK77" s="9"/>
      <c r="BL77" s="9"/>
      <c r="BM77" s="9"/>
      <c r="BN77" s="9"/>
      <c r="BO77" s="9"/>
      <c r="BP77" s="9"/>
      <c r="BQ77" s="9"/>
      <c r="BR77" s="9"/>
      <c r="BS77" s="9"/>
      <c r="BT77" s="9"/>
      <c r="BU77" s="9"/>
      <c r="BV77" s="9"/>
      <c r="BW77" s="9"/>
      <c r="BX77" s="9"/>
      <c r="BY77" s="9"/>
      <c r="BZ77" s="9"/>
      <c r="CA77" s="9"/>
      <c r="CB77" s="9"/>
      <c r="CC77" s="9"/>
      <c r="CD77" s="9"/>
      <c r="CE77" s="9"/>
      <c r="CF77" s="9"/>
      <c r="CG77" s="9"/>
      <c r="CH77" s="9"/>
    </row>
    <row r="78" spans="1:86" s="41" customFormat="1" x14ac:dyDescent="0.25">
      <c r="A78" s="32" t="s">
        <v>51</v>
      </c>
      <c r="B78" s="97">
        <v>0.29099999999999998</v>
      </c>
      <c r="C78" s="98">
        <v>20</v>
      </c>
      <c r="D78" s="99">
        <v>0.34300000000000003</v>
      </c>
      <c r="E78" s="99">
        <v>0.27700000000000002</v>
      </c>
      <c r="F78" s="99">
        <v>0.29380000000000001</v>
      </c>
      <c r="G78" s="100">
        <v>0.27400000000000002</v>
      </c>
      <c r="H78" s="35">
        <v>20</v>
      </c>
      <c r="I78" s="101">
        <v>0.28599999999999998</v>
      </c>
      <c r="J78" s="101">
        <v>0.25700000000000001</v>
      </c>
      <c r="K78" s="102">
        <v>0.27500000000000002</v>
      </c>
      <c r="L78" s="100">
        <v>0.28000000000000003</v>
      </c>
      <c r="M78" s="35">
        <v>18</v>
      </c>
      <c r="N78" s="101">
        <v>0.29399999999999998</v>
      </c>
      <c r="O78" s="101">
        <v>0.26300000000000001</v>
      </c>
      <c r="P78" s="102">
        <v>0.28000000000000003</v>
      </c>
      <c r="Q78" s="100">
        <v>0.28399999999999997</v>
      </c>
      <c r="R78" s="35">
        <v>18</v>
      </c>
      <c r="S78" s="101">
        <v>0.30399999999999999</v>
      </c>
      <c r="T78" s="101">
        <v>0.26500000000000001</v>
      </c>
      <c r="U78" s="102">
        <v>0.28399999999999997</v>
      </c>
      <c r="V78" s="100">
        <v>0.28599999999999998</v>
      </c>
      <c r="W78" s="35">
        <v>16</v>
      </c>
      <c r="X78" s="101">
        <v>0.313</v>
      </c>
      <c r="Y78" s="101">
        <v>0.26400000000000001</v>
      </c>
      <c r="Z78" s="102">
        <v>0.28799999999999998</v>
      </c>
      <c r="AA78" s="100">
        <v>0.28899999999999998</v>
      </c>
      <c r="AB78" s="35">
        <v>16</v>
      </c>
      <c r="AC78" s="101">
        <v>0.32300000000000001</v>
      </c>
      <c r="AD78" s="101">
        <v>0.26300000000000001</v>
      </c>
      <c r="AE78" s="103">
        <v>0.28999999999999998</v>
      </c>
      <c r="AF78" s="38">
        <v>1.3413814125947665E-2</v>
      </c>
      <c r="AG78" s="39"/>
      <c r="AH78" s="94" t="s">
        <v>51</v>
      </c>
      <c r="AI78" s="9"/>
      <c r="AJ78" s="9"/>
      <c r="AK78" s="9"/>
      <c r="AL78" s="9"/>
      <c r="AM78" s="9"/>
      <c r="AN78" s="9"/>
      <c r="AO78" s="9"/>
      <c r="AP78" s="9"/>
      <c r="AQ78" s="9"/>
      <c r="AR78" s="9"/>
      <c r="AS78" s="9"/>
      <c r="AT78" s="9"/>
      <c r="AU78" s="9"/>
      <c r="AV78" s="9"/>
      <c r="AW78" s="9"/>
      <c r="AX78" s="9"/>
      <c r="AY78" s="9"/>
      <c r="AZ78" s="9"/>
      <c r="BA78" s="9"/>
      <c r="BB78" s="9"/>
      <c r="BC78" s="9"/>
      <c r="BD78" s="9"/>
      <c r="BE78" s="9"/>
      <c r="BF78" s="9"/>
      <c r="BG78" s="9"/>
      <c r="BH78" s="9"/>
      <c r="BI78" s="9"/>
      <c r="BJ78" s="9"/>
      <c r="BK78" s="9"/>
      <c r="BL78" s="9"/>
      <c r="BM78" s="9"/>
      <c r="BN78" s="9"/>
      <c r="BO78" s="9"/>
      <c r="BP78" s="9"/>
      <c r="BQ78" s="9"/>
      <c r="BR78" s="9"/>
      <c r="BS78" s="9"/>
      <c r="BT78" s="9"/>
      <c r="BU78" s="9"/>
      <c r="BV78" s="9"/>
      <c r="BW78" s="9"/>
      <c r="BX78" s="9"/>
      <c r="BY78" s="9"/>
      <c r="BZ78" s="9"/>
      <c r="CA78" s="9"/>
      <c r="CB78" s="9"/>
      <c r="CC78" s="9"/>
      <c r="CD78" s="9"/>
      <c r="CE78" s="9"/>
      <c r="CF78" s="9"/>
      <c r="CG78" s="9"/>
      <c r="CH78" s="9"/>
    </row>
    <row r="79" spans="1:86" s="41" customFormat="1" x14ac:dyDescent="0.25">
      <c r="A79" s="32" t="s">
        <v>36</v>
      </c>
      <c r="B79" s="97">
        <v>0.33</v>
      </c>
      <c r="C79" s="98">
        <v>20</v>
      </c>
      <c r="D79" s="99">
        <v>0.33900000000000002</v>
      </c>
      <c r="E79" s="99">
        <v>0.32200000000000001</v>
      </c>
      <c r="F79" s="99">
        <v>0.32919999999999999</v>
      </c>
      <c r="G79" s="100">
        <v>0.32700000000000001</v>
      </c>
      <c r="H79" s="35">
        <v>20</v>
      </c>
      <c r="I79" s="101">
        <v>0.33800000000000002</v>
      </c>
      <c r="J79" s="101">
        <v>0.318</v>
      </c>
      <c r="K79" s="102">
        <v>0.32800000000000001</v>
      </c>
      <c r="L79" s="100">
        <v>0.32900000000000001</v>
      </c>
      <c r="M79" s="35">
        <v>19</v>
      </c>
      <c r="N79" s="101">
        <v>0.34499999999999997</v>
      </c>
      <c r="O79" s="101">
        <v>0.32100000000000001</v>
      </c>
      <c r="P79" s="102">
        <v>0.33100000000000002</v>
      </c>
      <c r="Q79" s="100">
        <v>0.33200000000000002</v>
      </c>
      <c r="R79" s="35">
        <v>19</v>
      </c>
      <c r="S79" s="101">
        <v>0.35299999999999998</v>
      </c>
      <c r="T79" s="101">
        <v>0.32300000000000001</v>
      </c>
      <c r="U79" s="102">
        <v>0.33400000000000002</v>
      </c>
      <c r="V79" s="100">
        <v>0.33500000000000002</v>
      </c>
      <c r="W79" s="35">
        <v>17</v>
      </c>
      <c r="X79" s="101">
        <v>0.36099999999999999</v>
      </c>
      <c r="Y79" s="101">
        <v>0.32500000000000001</v>
      </c>
      <c r="Z79" s="102">
        <v>0.33700000000000002</v>
      </c>
      <c r="AA79" s="100">
        <v>0.33700000000000002</v>
      </c>
      <c r="AB79" s="35">
        <v>17</v>
      </c>
      <c r="AC79" s="101">
        <v>0.36699999999999999</v>
      </c>
      <c r="AD79" s="101">
        <v>0.32400000000000001</v>
      </c>
      <c r="AE79" s="103">
        <v>0.33900000000000002</v>
      </c>
      <c r="AF79" s="38">
        <v>7.5591168220876526E-3</v>
      </c>
      <c r="AG79" s="39"/>
      <c r="AH79" s="94" t="s">
        <v>36</v>
      </c>
      <c r="AI79" s="9"/>
      <c r="AJ79" s="9"/>
      <c r="AK79" s="9"/>
      <c r="AL79" s="9"/>
      <c r="AM79" s="9"/>
      <c r="AN79" s="9"/>
      <c r="AO79" s="9"/>
      <c r="AP79" s="9"/>
      <c r="AQ79" s="9"/>
      <c r="AR79" s="9"/>
      <c r="AS79" s="9"/>
      <c r="AT79" s="9"/>
      <c r="AU79" s="9"/>
      <c r="AV79" s="9"/>
      <c r="AW79" s="9"/>
      <c r="AX79" s="9"/>
      <c r="AY79" s="9"/>
      <c r="AZ79" s="9"/>
      <c r="BA79" s="9"/>
      <c r="BB79" s="9"/>
      <c r="BC79" s="9"/>
      <c r="BD79" s="9"/>
      <c r="BE79" s="9"/>
      <c r="BF79" s="9"/>
      <c r="BG79" s="9"/>
      <c r="BH79" s="9"/>
      <c r="BI79" s="9"/>
      <c r="BJ79" s="9"/>
      <c r="BK79" s="9"/>
      <c r="BL79" s="9"/>
      <c r="BM79" s="9"/>
      <c r="BN79" s="9"/>
      <c r="BO79" s="9"/>
      <c r="BP79" s="9"/>
      <c r="BQ79" s="9"/>
      <c r="BR79" s="9"/>
      <c r="BS79" s="9"/>
      <c r="BT79" s="9"/>
      <c r="BU79" s="9"/>
      <c r="BV79" s="9"/>
      <c r="BW79" s="9"/>
      <c r="BX79" s="9"/>
      <c r="BY79" s="9"/>
      <c r="BZ79" s="9"/>
      <c r="CA79" s="9"/>
      <c r="CB79" s="9"/>
      <c r="CC79" s="9"/>
      <c r="CD79" s="9"/>
      <c r="CE79" s="9"/>
      <c r="CF79" s="9"/>
      <c r="CG79" s="9"/>
      <c r="CH79" s="9"/>
    </row>
    <row r="80" spans="1:86" s="41" customFormat="1" hidden="1" x14ac:dyDescent="0.25">
      <c r="A80" s="104" t="s">
        <v>45</v>
      </c>
      <c r="B80" s="97">
        <v>0.26200000000000001</v>
      </c>
      <c r="C80" s="98">
        <v>13</v>
      </c>
      <c r="D80" s="99">
        <v>0.32</v>
      </c>
      <c r="E80" s="99">
        <v>0.219</v>
      </c>
      <c r="F80" s="99">
        <v>0.25600000000000001</v>
      </c>
      <c r="G80" s="100">
        <v>0.253</v>
      </c>
      <c r="H80" s="44">
        <v>13</v>
      </c>
      <c r="I80" s="105">
        <v>0.316</v>
      </c>
      <c r="J80" s="105">
        <v>0.224</v>
      </c>
      <c r="K80" s="106">
        <v>0.255</v>
      </c>
      <c r="L80" s="100">
        <v>0.26500000000000001</v>
      </c>
      <c r="M80" s="44">
        <v>13</v>
      </c>
      <c r="N80" s="105">
        <v>0.33900000000000002</v>
      </c>
      <c r="O80" s="105">
        <v>0.22</v>
      </c>
      <c r="P80" s="107">
        <v>0.27</v>
      </c>
      <c r="Q80" s="100">
        <v>0.28299999999999997</v>
      </c>
      <c r="R80" s="44">
        <v>13</v>
      </c>
      <c r="S80" s="105">
        <v>0.34499999999999997</v>
      </c>
      <c r="T80" s="105">
        <v>0.23799999999999999</v>
      </c>
      <c r="U80" s="106">
        <v>0.28599999999999998</v>
      </c>
      <c r="V80" s="100">
        <v>0.29499999999999998</v>
      </c>
      <c r="W80" s="44">
        <v>12</v>
      </c>
      <c r="X80" s="105">
        <v>0.35199999999999998</v>
      </c>
      <c r="Y80" s="105">
        <v>0.24099999999999999</v>
      </c>
      <c r="Z80" s="106">
        <v>0.29199999999999998</v>
      </c>
      <c r="AA80" s="100">
        <v>0.29699999999999999</v>
      </c>
      <c r="AB80" s="44">
        <v>12</v>
      </c>
      <c r="AC80" s="105">
        <v>0.36</v>
      </c>
      <c r="AD80" s="105">
        <v>0.24199999999999999</v>
      </c>
      <c r="AE80" s="108">
        <v>0.29299999999999998</v>
      </c>
      <c r="AF80" s="38">
        <v>4.0899936483772992E-2</v>
      </c>
      <c r="AG80" s="39"/>
      <c r="AH80" s="94" t="s">
        <v>45</v>
      </c>
      <c r="AI80" s="9"/>
      <c r="AJ80" s="9"/>
      <c r="AK80" s="9"/>
      <c r="AL80" s="9"/>
      <c r="AM80" s="9"/>
      <c r="AN80" s="9"/>
      <c r="AO80" s="9"/>
      <c r="AP80" s="9"/>
      <c r="AQ80" s="9"/>
      <c r="AR80" s="9"/>
      <c r="AS80" s="9"/>
      <c r="AT80" s="9"/>
      <c r="AU80" s="9"/>
      <c r="AV80" s="9"/>
      <c r="AW80" s="9"/>
      <c r="AX80" s="9"/>
      <c r="AY80" s="9"/>
      <c r="AZ80" s="9"/>
      <c r="BA80" s="9"/>
      <c r="BB80" s="9"/>
      <c r="BC80" s="9"/>
      <c r="BD80" s="9"/>
      <c r="BE80" s="9"/>
      <c r="BF80" s="9"/>
      <c r="BG80" s="9"/>
      <c r="BH80" s="9"/>
      <c r="BI80" s="9"/>
      <c r="BJ80" s="9"/>
      <c r="BK80" s="9"/>
      <c r="BL80" s="9"/>
      <c r="BM80" s="9"/>
      <c r="BN80" s="9"/>
      <c r="BO80" s="9"/>
      <c r="BP80" s="9"/>
      <c r="BQ80" s="9"/>
      <c r="BR80" s="9"/>
      <c r="BS80" s="9"/>
      <c r="BT80" s="9"/>
      <c r="BU80" s="9"/>
      <c r="BV80" s="9"/>
      <c r="BW80" s="9"/>
      <c r="BX80" s="9"/>
      <c r="BY80" s="9"/>
      <c r="BZ80" s="9"/>
      <c r="CA80" s="9"/>
      <c r="CB80" s="9"/>
      <c r="CC80" s="9"/>
      <c r="CD80" s="9"/>
      <c r="CE80" s="9"/>
      <c r="CF80" s="9"/>
      <c r="CG80" s="9"/>
      <c r="CH80" s="9"/>
    </row>
    <row r="81" spans="1:86" s="41" customFormat="1" hidden="1" x14ac:dyDescent="0.25">
      <c r="A81" s="42" t="s">
        <v>37</v>
      </c>
      <c r="B81" s="97">
        <v>0.28000000000000003</v>
      </c>
      <c r="C81" s="98">
        <v>16</v>
      </c>
      <c r="D81" s="99">
        <v>0.29699999999999999</v>
      </c>
      <c r="E81" s="99">
        <v>0.23499999999999999</v>
      </c>
      <c r="F81" s="99">
        <v>0.27600000000000002</v>
      </c>
      <c r="G81" s="100">
        <v>0.26200000000000001</v>
      </c>
      <c r="H81" s="44">
        <v>16</v>
      </c>
      <c r="I81" s="105">
        <v>0.28299999999999997</v>
      </c>
      <c r="J81" s="105">
        <v>0.248</v>
      </c>
      <c r="K81" s="106">
        <v>0.26300000000000001</v>
      </c>
      <c r="L81" s="100">
        <v>0.26300000000000001</v>
      </c>
      <c r="M81" s="44">
        <v>16</v>
      </c>
      <c r="N81" s="105">
        <v>0.28499999999999998</v>
      </c>
      <c r="O81" s="105">
        <v>0.24</v>
      </c>
      <c r="P81" s="107">
        <v>0.26500000000000001</v>
      </c>
      <c r="Q81" s="100">
        <v>0.26500000000000001</v>
      </c>
      <c r="R81" s="44">
        <v>16</v>
      </c>
      <c r="S81" s="105">
        <v>0.28999999999999998</v>
      </c>
      <c r="T81" s="105">
        <v>0.24</v>
      </c>
      <c r="U81" s="106">
        <v>0.26700000000000002</v>
      </c>
      <c r="V81" s="100">
        <v>0.27</v>
      </c>
      <c r="W81" s="44">
        <v>15</v>
      </c>
      <c r="X81" s="105">
        <v>0.28999999999999998</v>
      </c>
      <c r="Y81" s="105">
        <v>0.24</v>
      </c>
      <c r="Z81" s="106">
        <v>0.27</v>
      </c>
      <c r="AA81" s="100">
        <v>0.27400000000000002</v>
      </c>
      <c r="AB81" s="44">
        <v>15</v>
      </c>
      <c r="AC81" s="105">
        <v>0.3</v>
      </c>
      <c r="AD81" s="105">
        <v>0.24</v>
      </c>
      <c r="AE81" s="108">
        <v>0.27300000000000002</v>
      </c>
      <c r="AF81" s="38">
        <v>1.1258809306293527E-2</v>
      </c>
      <c r="AG81" s="39"/>
      <c r="AH81" s="94" t="s">
        <v>37</v>
      </c>
      <c r="AI81" s="9"/>
      <c r="AJ81" s="9"/>
      <c r="AK81" s="9"/>
      <c r="AL81" s="9"/>
      <c r="AM81" s="9"/>
      <c r="AN81" s="9"/>
      <c r="AO81" s="9"/>
      <c r="AP81" s="9"/>
      <c r="AQ81" s="9"/>
      <c r="AR81" s="9"/>
      <c r="AS81" s="9"/>
      <c r="AT81" s="9"/>
      <c r="AU81" s="9"/>
      <c r="AV81" s="9"/>
      <c r="AW81" s="9"/>
      <c r="AX81" s="9"/>
      <c r="AY81" s="9"/>
      <c r="AZ81" s="9"/>
      <c r="BA81" s="9"/>
      <c r="BB81" s="9"/>
      <c r="BC81" s="9"/>
      <c r="BD81" s="9"/>
      <c r="BE81" s="9"/>
      <c r="BF81" s="9"/>
      <c r="BG81" s="9"/>
      <c r="BH81" s="9"/>
      <c r="BI81" s="9"/>
      <c r="BJ81" s="9"/>
      <c r="BK81" s="9"/>
      <c r="BL81" s="9"/>
      <c r="BM81" s="9"/>
      <c r="BN81" s="9"/>
      <c r="BO81" s="9"/>
      <c r="BP81" s="9"/>
      <c r="BQ81" s="9"/>
      <c r="BR81" s="9"/>
      <c r="BS81" s="9"/>
      <c r="BT81" s="9"/>
      <c r="BU81" s="9"/>
      <c r="BV81" s="9"/>
      <c r="BW81" s="9"/>
      <c r="BX81" s="9"/>
      <c r="BY81" s="9"/>
      <c r="BZ81" s="9"/>
      <c r="CA81" s="9"/>
      <c r="CB81" s="9"/>
      <c r="CC81" s="9"/>
      <c r="CD81" s="9"/>
      <c r="CE81" s="9"/>
      <c r="CF81" s="9"/>
      <c r="CG81" s="9"/>
      <c r="CH81" s="9"/>
    </row>
    <row r="82" spans="1:86" s="41" customFormat="1" hidden="1" x14ac:dyDescent="0.25">
      <c r="A82" s="104" t="s">
        <v>38</v>
      </c>
      <c r="B82" s="97">
        <v>0.40699999999999997</v>
      </c>
      <c r="C82" s="98">
        <v>15</v>
      </c>
      <c r="D82" s="99">
        <v>0.42099999999999999</v>
      </c>
      <c r="E82" s="99">
        <v>0.37</v>
      </c>
      <c r="F82" s="99">
        <v>0.40600000000000003</v>
      </c>
      <c r="G82" s="100">
        <v>0.41</v>
      </c>
      <c r="H82" s="44">
        <v>16</v>
      </c>
      <c r="I82" s="105">
        <v>0.42</v>
      </c>
      <c r="J82" s="105">
        <v>0.37</v>
      </c>
      <c r="K82" s="106">
        <v>0.40699999999999997</v>
      </c>
      <c r="L82" s="100">
        <v>0.40899999999999997</v>
      </c>
      <c r="M82" s="44">
        <v>16</v>
      </c>
      <c r="N82" s="105">
        <v>0.44</v>
      </c>
      <c r="O82" s="105">
        <v>0.36699999999999999</v>
      </c>
      <c r="P82" s="107">
        <v>0.40600000000000003</v>
      </c>
      <c r="Q82" s="100">
        <v>0.41199999999999998</v>
      </c>
      <c r="R82" s="44">
        <v>16</v>
      </c>
      <c r="S82" s="105">
        <v>0.44</v>
      </c>
      <c r="T82" s="105">
        <v>0.36299999999999999</v>
      </c>
      <c r="U82" s="106">
        <v>0.40500000000000003</v>
      </c>
      <c r="V82" s="100">
        <v>0.41399999999999998</v>
      </c>
      <c r="W82" s="44">
        <v>15</v>
      </c>
      <c r="X82" s="105">
        <v>0.44</v>
      </c>
      <c r="Y82" s="105">
        <v>0.36</v>
      </c>
      <c r="Z82" s="106">
        <v>0.41199999999999998</v>
      </c>
      <c r="AA82" s="100">
        <v>0.41399999999999998</v>
      </c>
      <c r="AB82" s="44">
        <v>15</v>
      </c>
      <c r="AC82" s="105">
        <v>0.44</v>
      </c>
      <c r="AD82" s="105">
        <v>0.35599999999999998</v>
      </c>
      <c r="AE82" s="108">
        <v>0.41099999999999998</v>
      </c>
      <c r="AF82" s="38">
        <v>2.4301515749169944E-3</v>
      </c>
      <c r="AG82" s="39"/>
      <c r="AH82" s="94" t="s">
        <v>38</v>
      </c>
      <c r="AI82" s="9"/>
      <c r="AJ82" s="9"/>
      <c r="AK82" s="9"/>
      <c r="AL82" s="9"/>
      <c r="AM82" s="9"/>
      <c r="AN82" s="9"/>
      <c r="AO82" s="9"/>
      <c r="AP82" s="9"/>
      <c r="AQ82" s="9"/>
      <c r="AR82" s="9"/>
      <c r="AS82" s="9"/>
      <c r="AT82" s="9"/>
      <c r="AU82" s="9"/>
      <c r="AV82" s="9"/>
      <c r="AW82" s="9"/>
      <c r="AX82" s="9"/>
      <c r="AY82" s="9"/>
      <c r="AZ82" s="9"/>
      <c r="BA82" s="9"/>
      <c r="BB82" s="9"/>
      <c r="BC82" s="9"/>
      <c r="BD82" s="9"/>
      <c r="BE82" s="9"/>
      <c r="BF82" s="9"/>
      <c r="BG82" s="9"/>
      <c r="BH82" s="9"/>
      <c r="BI82" s="9"/>
      <c r="BJ82" s="9"/>
      <c r="BK82" s="9"/>
      <c r="BL82" s="9"/>
      <c r="BM82" s="9"/>
      <c r="BN82" s="9"/>
      <c r="BO82" s="9"/>
      <c r="BP82" s="9"/>
      <c r="BQ82" s="9"/>
      <c r="BR82" s="9"/>
      <c r="BS82" s="9"/>
      <c r="BT82" s="9"/>
      <c r="BU82" s="9"/>
      <c r="BV82" s="9"/>
      <c r="BW82" s="9"/>
      <c r="BX82" s="9"/>
      <c r="BY82" s="9"/>
      <c r="BZ82" s="9"/>
      <c r="CA82" s="9"/>
      <c r="CB82" s="9"/>
      <c r="CC82" s="9"/>
      <c r="CD82" s="9"/>
      <c r="CE82" s="9"/>
      <c r="CF82" s="9"/>
      <c r="CG82" s="9"/>
      <c r="CH82" s="9"/>
    </row>
    <row r="83" spans="1:86" s="41" customFormat="1" hidden="1" x14ac:dyDescent="0.25">
      <c r="A83" s="42" t="s">
        <v>39</v>
      </c>
      <c r="B83" s="97">
        <v>0.36899999999999999</v>
      </c>
      <c r="C83" s="98">
        <v>16</v>
      </c>
      <c r="D83" s="99">
        <v>0.434</v>
      </c>
      <c r="E83" s="99">
        <v>0.29899999999999999</v>
      </c>
      <c r="F83" s="99">
        <v>0.36399999999999999</v>
      </c>
      <c r="G83" s="100">
        <v>0.36599999999999999</v>
      </c>
      <c r="H83" s="44">
        <v>16</v>
      </c>
      <c r="I83" s="105">
        <v>0.41399999999999998</v>
      </c>
      <c r="J83" s="105">
        <v>0.3</v>
      </c>
      <c r="K83" s="106">
        <v>0.36199999999999999</v>
      </c>
      <c r="L83" s="100">
        <v>0.374</v>
      </c>
      <c r="M83" s="44">
        <v>16</v>
      </c>
      <c r="N83" s="105">
        <v>0.42399999999999999</v>
      </c>
      <c r="O83" s="105">
        <v>0.3</v>
      </c>
      <c r="P83" s="107">
        <v>0.37</v>
      </c>
      <c r="Q83" s="100">
        <v>0.38900000000000001</v>
      </c>
      <c r="R83" s="44">
        <v>16</v>
      </c>
      <c r="S83" s="105">
        <v>0.43099999999999999</v>
      </c>
      <c r="T83" s="105">
        <v>0.3</v>
      </c>
      <c r="U83" s="106">
        <v>0.38200000000000001</v>
      </c>
      <c r="V83" s="100">
        <v>0.39</v>
      </c>
      <c r="W83" s="44">
        <v>15</v>
      </c>
      <c r="X83" s="105">
        <v>0.435</v>
      </c>
      <c r="Y83" s="105">
        <v>0.3</v>
      </c>
      <c r="Z83" s="106">
        <v>0.38800000000000001</v>
      </c>
      <c r="AA83" s="100">
        <v>0.39</v>
      </c>
      <c r="AB83" s="44">
        <v>15</v>
      </c>
      <c r="AC83" s="105">
        <v>0.434</v>
      </c>
      <c r="AD83" s="105">
        <v>0.3</v>
      </c>
      <c r="AE83" s="108">
        <v>0.38900000000000001</v>
      </c>
      <c r="AF83" s="38">
        <v>1.6005082323391484E-2</v>
      </c>
      <c r="AG83" s="39"/>
      <c r="AH83" s="94" t="s">
        <v>39</v>
      </c>
      <c r="AI83" s="9"/>
      <c r="AJ83" s="9"/>
      <c r="AK83" s="9"/>
      <c r="AL83" s="9"/>
      <c r="AM83" s="9"/>
      <c r="AN83" s="9"/>
      <c r="AO83" s="9"/>
      <c r="AP83" s="9"/>
      <c r="AQ83" s="9"/>
      <c r="AR83" s="9"/>
      <c r="AS83" s="9"/>
      <c r="AT83" s="9"/>
      <c r="AU83" s="9"/>
      <c r="AV83" s="9"/>
      <c r="AW83" s="9"/>
      <c r="AX83" s="9"/>
      <c r="AY83" s="9"/>
      <c r="AZ83" s="9"/>
      <c r="BA83" s="9"/>
      <c r="BB83" s="9"/>
      <c r="BC83" s="9"/>
      <c r="BD83" s="9"/>
      <c r="BE83" s="9"/>
      <c r="BF83" s="9"/>
      <c r="BG83" s="9"/>
      <c r="BH83" s="9"/>
      <c r="BI83" s="9"/>
      <c r="BJ83" s="9"/>
      <c r="BK83" s="9"/>
      <c r="BL83" s="9"/>
      <c r="BM83" s="9"/>
      <c r="BN83" s="9"/>
      <c r="BO83" s="9"/>
      <c r="BP83" s="9"/>
      <c r="BQ83" s="9"/>
      <c r="BR83" s="9"/>
      <c r="BS83" s="9"/>
      <c r="BT83" s="9"/>
      <c r="BU83" s="9"/>
      <c r="BV83" s="9"/>
      <c r="BW83" s="9"/>
      <c r="BX83" s="9"/>
      <c r="BY83" s="9"/>
      <c r="BZ83" s="9"/>
      <c r="CA83" s="9"/>
      <c r="CB83" s="9"/>
      <c r="CC83" s="9"/>
      <c r="CD83" s="9"/>
      <c r="CE83" s="9"/>
      <c r="CF83" s="9"/>
      <c r="CG83" s="9"/>
      <c r="CH83" s="9"/>
    </row>
    <row r="84" spans="1:86" s="41" customFormat="1" hidden="1" x14ac:dyDescent="0.25">
      <c r="A84" s="109" t="s">
        <v>40</v>
      </c>
      <c r="B84" s="97">
        <v>0.39100000000000001</v>
      </c>
      <c r="C84" s="98">
        <v>14</v>
      </c>
      <c r="D84" s="99">
        <v>0.40300000000000002</v>
      </c>
      <c r="E84" s="99">
        <v>0.371</v>
      </c>
      <c r="F84" s="99">
        <v>0.39100000000000001</v>
      </c>
      <c r="G84" s="100">
        <v>0.40899999999999997</v>
      </c>
      <c r="H84" s="44">
        <v>14</v>
      </c>
      <c r="I84" s="105">
        <v>0.42</v>
      </c>
      <c r="J84" s="105">
        <v>0.38500000000000001</v>
      </c>
      <c r="K84" s="106">
        <v>0.40600000000000003</v>
      </c>
      <c r="L84" s="100">
        <v>0.40600000000000003</v>
      </c>
      <c r="M84" s="44">
        <v>14</v>
      </c>
      <c r="N84" s="105">
        <v>0.42599999999999999</v>
      </c>
      <c r="O84" s="105">
        <v>0.38500000000000001</v>
      </c>
      <c r="P84" s="107">
        <v>0.40699999999999997</v>
      </c>
      <c r="Q84" s="100">
        <v>0.40899999999999997</v>
      </c>
      <c r="R84" s="44">
        <v>14</v>
      </c>
      <c r="S84" s="105">
        <v>0.42899999999999999</v>
      </c>
      <c r="T84" s="105">
        <v>0.38500000000000001</v>
      </c>
      <c r="U84" s="106">
        <v>0.40699999999999997</v>
      </c>
      <c r="V84" s="100">
        <v>0.41399999999999998</v>
      </c>
      <c r="W84" s="44">
        <v>13</v>
      </c>
      <c r="X84" s="105">
        <v>0.433</v>
      </c>
      <c r="Y84" s="105">
        <v>0.38600000000000001</v>
      </c>
      <c r="Z84" s="106">
        <v>0.41199999999999998</v>
      </c>
      <c r="AA84" s="100">
        <v>0.41399999999999998</v>
      </c>
      <c r="AB84" s="44">
        <v>13</v>
      </c>
      <c r="AC84" s="105">
        <v>0.435</v>
      </c>
      <c r="AD84" s="105">
        <v>0.38600000000000001</v>
      </c>
      <c r="AE84" s="108">
        <v>0.41099999999999998</v>
      </c>
      <c r="AF84" s="38">
        <v>3.0423229451390643E-3</v>
      </c>
      <c r="AG84" s="39"/>
      <c r="AH84" s="94" t="s">
        <v>40</v>
      </c>
      <c r="AI84" s="9"/>
      <c r="AJ84" s="9"/>
      <c r="AK84" s="9"/>
      <c r="AL84" s="9"/>
      <c r="AM84" s="9"/>
      <c r="AN84" s="9"/>
      <c r="AO84" s="9"/>
      <c r="AP84" s="9"/>
      <c r="AQ84" s="9"/>
      <c r="AR84" s="9"/>
      <c r="AS84" s="9"/>
      <c r="AT84" s="9"/>
      <c r="AU84" s="9"/>
      <c r="AV84" s="9"/>
      <c r="AW84" s="9"/>
      <c r="AX84" s="9"/>
      <c r="AY84" s="9"/>
      <c r="AZ84" s="9"/>
      <c r="BA84" s="9"/>
      <c r="BB84" s="9"/>
      <c r="BC84" s="9"/>
      <c r="BD84" s="9"/>
      <c r="BE84" s="9"/>
      <c r="BF84" s="9"/>
      <c r="BG84" s="9"/>
      <c r="BH84" s="9"/>
      <c r="BI84" s="9"/>
      <c r="BJ84" s="9"/>
      <c r="BK84" s="9"/>
      <c r="BL84" s="9"/>
      <c r="BM84" s="9"/>
      <c r="BN84" s="9"/>
      <c r="BO84" s="9"/>
      <c r="BP84" s="9"/>
      <c r="BQ84" s="9"/>
      <c r="BR84" s="9"/>
      <c r="BS84" s="9"/>
      <c r="BT84" s="9"/>
      <c r="BU84" s="9"/>
      <c r="BV84" s="9"/>
      <c r="BW84" s="9"/>
      <c r="BX84" s="9"/>
      <c r="BY84" s="9"/>
      <c r="BZ84" s="9"/>
      <c r="CA84" s="9"/>
      <c r="CB84" s="9"/>
      <c r="CC84" s="9"/>
      <c r="CD84" s="9"/>
      <c r="CE84" s="9"/>
      <c r="CF84" s="9"/>
      <c r="CG84" s="9"/>
      <c r="CH84" s="9"/>
    </row>
    <row r="85" spans="1:86" s="41" customFormat="1" hidden="1" x14ac:dyDescent="0.25">
      <c r="A85" s="110" t="s">
        <v>41</v>
      </c>
      <c r="B85" s="97">
        <v>0.28899999999999998</v>
      </c>
      <c r="C85" s="98">
        <v>16</v>
      </c>
      <c r="D85" s="99">
        <v>0.30599999999999999</v>
      </c>
      <c r="E85" s="99">
        <v>0.27100000000000002</v>
      </c>
      <c r="F85" s="99">
        <v>0.28699999999999998</v>
      </c>
      <c r="G85" s="100">
        <v>0.28599999999999998</v>
      </c>
      <c r="H85" s="44">
        <v>16</v>
      </c>
      <c r="I85" s="105">
        <v>0.3</v>
      </c>
      <c r="J85" s="105">
        <v>0.27100000000000002</v>
      </c>
      <c r="K85" s="106">
        <v>0.28499999999999998</v>
      </c>
      <c r="L85" s="100">
        <v>0.28799999999999998</v>
      </c>
      <c r="M85" s="44">
        <v>16</v>
      </c>
      <c r="N85" s="105">
        <v>0.3</v>
      </c>
      <c r="O85" s="105">
        <v>0.26700000000000002</v>
      </c>
      <c r="P85" s="107">
        <v>0.28699999999999998</v>
      </c>
      <c r="Q85" s="100">
        <v>0.28999999999999998</v>
      </c>
      <c r="R85" s="44">
        <v>16</v>
      </c>
      <c r="S85" s="105">
        <v>0.31</v>
      </c>
      <c r="T85" s="105">
        <v>0.26700000000000002</v>
      </c>
      <c r="U85" s="106">
        <v>0.28899999999999998</v>
      </c>
      <c r="V85" s="100">
        <v>0.29399999999999998</v>
      </c>
      <c r="W85" s="44">
        <v>15</v>
      </c>
      <c r="X85" s="105">
        <v>0.31</v>
      </c>
      <c r="Y85" s="105">
        <v>0.26</v>
      </c>
      <c r="Z85" s="106">
        <v>0.29199999999999998</v>
      </c>
      <c r="AA85" s="100">
        <v>0.29699999999999999</v>
      </c>
      <c r="AB85" s="44">
        <v>15</v>
      </c>
      <c r="AC85" s="105">
        <v>0.32</v>
      </c>
      <c r="AD85" s="105">
        <v>0.25900000000000001</v>
      </c>
      <c r="AE85" s="108">
        <v>0.29399999999999998</v>
      </c>
      <c r="AF85" s="38">
        <v>9.4797326990454511E-3</v>
      </c>
      <c r="AG85" s="39"/>
      <c r="AH85" s="94" t="s">
        <v>41</v>
      </c>
      <c r="AI85" s="9"/>
      <c r="AJ85" s="9"/>
      <c r="AK85" s="9"/>
      <c r="AL85" s="9"/>
      <c r="AM85" s="9"/>
      <c r="AN85" s="9"/>
      <c r="AO85" s="9"/>
      <c r="AP85" s="9"/>
      <c r="AQ85" s="9"/>
      <c r="AR85" s="9"/>
      <c r="AS85" s="9"/>
      <c r="AT85" s="9"/>
      <c r="AU85" s="9"/>
      <c r="AV85" s="9"/>
      <c r="AW85" s="9"/>
      <c r="AX85" s="9"/>
      <c r="AY85" s="9"/>
      <c r="AZ85" s="9"/>
      <c r="BA85" s="9"/>
      <c r="BB85" s="9"/>
      <c r="BC85" s="9"/>
      <c r="BD85" s="9"/>
      <c r="BE85" s="9"/>
      <c r="BF85" s="9"/>
      <c r="BG85" s="9"/>
      <c r="BH85" s="9"/>
      <c r="BI85" s="9"/>
      <c r="BJ85" s="9"/>
      <c r="BK85" s="9"/>
      <c r="BL85" s="9"/>
      <c r="BM85" s="9"/>
      <c r="BN85" s="9"/>
      <c r="BO85" s="9"/>
      <c r="BP85" s="9"/>
      <c r="BQ85" s="9"/>
      <c r="BR85" s="9"/>
      <c r="BS85" s="9"/>
      <c r="BT85" s="9"/>
      <c r="BU85" s="9"/>
      <c r="BV85" s="9"/>
      <c r="BW85" s="9"/>
      <c r="BX85" s="9"/>
      <c r="BY85" s="9"/>
      <c r="BZ85" s="9"/>
      <c r="CA85" s="9"/>
      <c r="CB85" s="9"/>
      <c r="CC85" s="9"/>
      <c r="CD85" s="9"/>
      <c r="CE85" s="9"/>
      <c r="CF85" s="9"/>
      <c r="CG85" s="9"/>
      <c r="CH85" s="9"/>
    </row>
    <row r="86" spans="1:86" s="68" customFormat="1" hidden="1" x14ac:dyDescent="0.25">
      <c r="A86" s="110" t="s">
        <v>42</v>
      </c>
      <c r="B86" s="97">
        <v>0.41799999999999998</v>
      </c>
      <c r="C86" s="98">
        <v>16</v>
      </c>
      <c r="D86" s="99">
        <v>0.438</v>
      </c>
      <c r="E86" s="99">
        <v>0.39200000000000002</v>
      </c>
      <c r="F86" s="99">
        <v>0.41699999999999998</v>
      </c>
      <c r="G86" s="100">
        <v>0.42199999999999999</v>
      </c>
      <c r="H86" s="44">
        <v>15</v>
      </c>
      <c r="I86" s="105">
        <v>0.439</v>
      </c>
      <c r="J86" s="105">
        <v>0.40500000000000003</v>
      </c>
      <c r="K86" s="106">
        <v>0.42099999999999999</v>
      </c>
      <c r="L86" s="100">
        <v>0.42099999999999999</v>
      </c>
      <c r="M86" s="44">
        <v>15</v>
      </c>
      <c r="N86" s="105">
        <v>0.43099999999999999</v>
      </c>
      <c r="O86" s="105">
        <v>0.40699999999999997</v>
      </c>
      <c r="P86" s="107">
        <v>0.42</v>
      </c>
      <c r="Q86" s="100">
        <v>0.42</v>
      </c>
      <c r="R86" s="44">
        <v>15</v>
      </c>
      <c r="S86" s="105">
        <v>0.439</v>
      </c>
      <c r="T86" s="105">
        <v>0.40600000000000003</v>
      </c>
      <c r="U86" s="106">
        <v>0.42199999999999999</v>
      </c>
      <c r="V86" s="100">
        <v>0.42099999999999999</v>
      </c>
      <c r="W86" s="44">
        <v>15</v>
      </c>
      <c r="X86" s="105">
        <v>0.44500000000000001</v>
      </c>
      <c r="Y86" s="105">
        <v>0.40699999999999997</v>
      </c>
      <c r="Z86" s="106">
        <v>0.42199999999999999</v>
      </c>
      <c r="AA86" s="100">
        <v>0.42</v>
      </c>
      <c r="AB86" s="44">
        <v>15</v>
      </c>
      <c r="AC86" s="105">
        <v>0.45300000000000001</v>
      </c>
      <c r="AD86" s="105">
        <v>0.40300000000000002</v>
      </c>
      <c r="AE86" s="108">
        <v>0.42299999999999999</v>
      </c>
      <c r="AF86" s="38">
        <v>-1.1869457116859827E-3</v>
      </c>
      <c r="AG86" s="39"/>
      <c r="AH86" s="94" t="s">
        <v>42</v>
      </c>
      <c r="AI86" s="9"/>
      <c r="AJ86" s="9"/>
      <c r="AK86" s="9"/>
      <c r="AL86" s="9"/>
      <c r="AM86" s="9"/>
      <c r="AN86" s="9"/>
      <c r="AO86" s="9"/>
      <c r="AP86" s="9"/>
      <c r="AQ86" s="9"/>
      <c r="AR86" s="9"/>
      <c r="AS86" s="9"/>
      <c r="AT86" s="9"/>
      <c r="AU86" s="9"/>
      <c r="AV86" s="9"/>
      <c r="AW86" s="9"/>
      <c r="AX86" s="9"/>
      <c r="AY86" s="9"/>
      <c r="AZ86" s="9"/>
      <c r="BA86" s="9"/>
      <c r="BB86" s="9"/>
      <c r="BC86" s="9"/>
      <c r="BD86" s="9"/>
      <c r="BE86" s="9"/>
      <c r="BF86" s="9"/>
      <c r="BG86" s="9"/>
      <c r="BH86" s="9"/>
      <c r="BI86" s="9"/>
      <c r="BJ86" s="9"/>
      <c r="BK86" s="9"/>
      <c r="BL86" s="9"/>
      <c r="BM86" s="9"/>
      <c r="BN86" s="9"/>
      <c r="BO86" s="9"/>
      <c r="BP86" s="9"/>
      <c r="BQ86" s="9"/>
      <c r="BR86" s="9"/>
      <c r="BS86" s="9"/>
      <c r="BT86" s="9"/>
      <c r="BU86" s="9"/>
      <c r="BV86" s="9"/>
      <c r="BW86" s="9"/>
      <c r="BX86" s="9"/>
      <c r="BY86" s="9"/>
      <c r="BZ86" s="9"/>
      <c r="CA86" s="9"/>
      <c r="CB86" s="9"/>
      <c r="CC86" s="9"/>
      <c r="CD86" s="9"/>
      <c r="CE86" s="9"/>
      <c r="CF86" s="9"/>
      <c r="CG86" s="9"/>
      <c r="CH86" s="9"/>
    </row>
    <row r="87" spans="1:86" s="41" customFormat="1" hidden="1" x14ac:dyDescent="0.25">
      <c r="A87" s="111" t="s">
        <v>43</v>
      </c>
      <c r="B87" s="97">
        <v>0.41099999999999998</v>
      </c>
      <c r="C87" s="98">
        <v>15</v>
      </c>
      <c r="D87" s="99">
        <v>0.42099999999999999</v>
      </c>
      <c r="E87" s="99">
        <v>0.39500000000000002</v>
      </c>
      <c r="F87" s="99">
        <v>0.40799999999999997</v>
      </c>
      <c r="G87" s="100">
        <v>0.40600000000000003</v>
      </c>
      <c r="H87" s="44">
        <v>15</v>
      </c>
      <c r="I87" s="105">
        <v>0.41499999999999998</v>
      </c>
      <c r="J87" s="105">
        <v>0.38800000000000001</v>
      </c>
      <c r="K87" s="106">
        <v>0.40200000000000002</v>
      </c>
      <c r="L87" s="100">
        <v>0.40699999999999997</v>
      </c>
      <c r="M87" s="44">
        <v>15</v>
      </c>
      <c r="N87" s="105">
        <v>0.41399999999999998</v>
      </c>
      <c r="O87" s="105">
        <v>0.38500000000000001</v>
      </c>
      <c r="P87" s="107">
        <v>0.40500000000000003</v>
      </c>
      <c r="Q87" s="100">
        <v>0.40799999999999997</v>
      </c>
      <c r="R87" s="44">
        <v>16</v>
      </c>
      <c r="S87" s="105">
        <v>0.42</v>
      </c>
      <c r="T87" s="105">
        <v>0.38500000000000001</v>
      </c>
      <c r="U87" s="106">
        <v>0.40500000000000003</v>
      </c>
      <c r="V87" s="100">
        <v>0.40799999999999997</v>
      </c>
      <c r="W87" s="44">
        <v>14</v>
      </c>
      <c r="X87" s="105">
        <v>0.42799999999999999</v>
      </c>
      <c r="Y87" s="105">
        <v>0.38500000000000001</v>
      </c>
      <c r="Z87" s="106">
        <v>0.40500000000000003</v>
      </c>
      <c r="AA87" s="100">
        <v>0.40799999999999997</v>
      </c>
      <c r="AB87" s="44">
        <v>15</v>
      </c>
      <c r="AC87" s="105">
        <v>0.435</v>
      </c>
      <c r="AD87" s="105">
        <v>0.38600000000000001</v>
      </c>
      <c r="AE87" s="108">
        <v>0.40600000000000003</v>
      </c>
      <c r="AF87" s="38">
        <v>1.2292586203874745E-3</v>
      </c>
      <c r="AG87" s="39"/>
      <c r="AH87" s="94" t="s">
        <v>43</v>
      </c>
      <c r="AI87" s="9"/>
      <c r="AJ87" s="9"/>
      <c r="AK87" s="9"/>
      <c r="AL87" s="9"/>
      <c r="AM87" s="9"/>
      <c r="AN87" s="9"/>
      <c r="AO87" s="9"/>
      <c r="AP87" s="9"/>
      <c r="AQ87" s="9"/>
      <c r="AR87" s="9"/>
      <c r="AS87" s="9"/>
      <c r="AT87" s="9"/>
      <c r="AU87" s="9"/>
      <c r="AV87" s="9"/>
      <c r="AW87" s="9"/>
      <c r="AX87" s="9"/>
      <c r="AY87" s="9"/>
      <c r="AZ87" s="9"/>
      <c r="BA87" s="9"/>
      <c r="BB87" s="9"/>
      <c r="BC87" s="9"/>
      <c r="BD87" s="9"/>
      <c r="BE87" s="9"/>
      <c r="BF87" s="9"/>
      <c r="BG87" s="9"/>
      <c r="BH87" s="9"/>
      <c r="BI87" s="9"/>
      <c r="BJ87" s="9"/>
      <c r="BK87" s="9"/>
      <c r="BL87" s="9"/>
      <c r="BM87" s="9"/>
      <c r="BN87" s="9"/>
      <c r="BO87" s="9"/>
      <c r="BP87" s="9"/>
      <c r="BQ87" s="9"/>
      <c r="BR87" s="9"/>
      <c r="BS87" s="9"/>
      <c r="BT87" s="9"/>
      <c r="BU87" s="9"/>
      <c r="BV87" s="9"/>
      <c r="BW87" s="9"/>
      <c r="BX87" s="9"/>
      <c r="BY87" s="9"/>
      <c r="BZ87" s="9"/>
      <c r="CA87" s="9"/>
      <c r="CB87" s="9"/>
      <c r="CC87" s="9"/>
      <c r="CD87" s="9"/>
      <c r="CE87" s="9"/>
      <c r="CF87" s="9"/>
      <c r="CG87" s="9"/>
      <c r="CH87" s="9"/>
    </row>
    <row r="88" spans="1:86" s="41" customFormat="1" hidden="1" x14ac:dyDescent="0.25">
      <c r="A88" s="109" t="s">
        <v>44</v>
      </c>
      <c r="B88" s="97">
        <v>0.14099999999999999</v>
      </c>
      <c r="C88" s="98">
        <v>14</v>
      </c>
      <c r="D88" s="99">
        <v>0.17199999999999999</v>
      </c>
      <c r="E88" s="99">
        <v>0.112</v>
      </c>
      <c r="F88" s="99">
        <v>0.14399999999999999</v>
      </c>
      <c r="G88" s="100">
        <v>0.14000000000000001</v>
      </c>
      <c r="H88" s="44">
        <v>14</v>
      </c>
      <c r="I88" s="105">
        <v>0.17299999999999999</v>
      </c>
      <c r="J88" s="105">
        <v>0.11799999999999999</v>
      </c>
      <c r="K88" s="106">
        <v>0.14000000000000001</v>
      </c>
      <c r="L88" s="100">
        <v>0.14499999999999999</v>
      </c>
      <c r="M88" s="44">
        <v>14</v>
      </c>
      <c r="N88" s="105">
        <v>0.187</v>
      </c>
      <c r="O88" s="105">
        <v>0.12</v>
      </c>
      <c r="P88" s="107">
        <v>0.14599999999999999</v>
      </c>
      <c r="Q88" s="100">
        <v>0.15</v>
      </c>
      <c r="R88" s="44">
        <v>14</v>
      </c>
      <c r="S88" s="105">
        <v>0.19600000000000001</v>
      </c>
      <c r="T88" s="105">
        <v>0.121</v>
      </c>
      <c r="U88" s="106">
        <v>0.154</v>
      </c>
      <c r="V88" s="100">
        <v>0.157</v>
      </c>
      <c r="W88" s="44">
        <v>13</v>
      </c>
      <c r="X88" s="105">
        <v>0.20899999999999999</v>
      </c>
      <c r="Y88" s="105">
        <v>0.124</v>
      </c>
      <c r="Z88" s="106">
        <v>0.156</v>
      </c>
      <c r="AA88" s="100">
        <v>0.16</v>
      </c>
      <c r="AB88" s="44">
        <v>13</v>
      </c>
      <c r="AC88" s="105">
        <v>0.222</v>
      </c>
      <c r="AD88" s="105">
        <v>0.125</v>
      </c>
      <c r="AE88" s="108">
        <v>0.16</v>
      </c>
      <c r="AF88" s="38">
        <v>3.3946307914341167E-2</v>
      </c>
      <c r="AG88" s="39"/>
      <c r="AH88" s="94" t="s">
        <v>44</v>
      </c>
      <c r="AI88" s="9"/>
      <c r="AJ88" s="9"/>
      <c r="AK88" s="9"/>
      <c r="AL88" s="9"/>
      <c r="AM88" s="9"/>
      <c r="AN88" s="9"/>
      <c r="AO88" s="9"/>
      <c r="AP88" s="9"/>
      <c r="AQ88" s="9"/>
      <c r="AR88" s="9"/>
      <c r="AS88" s="9"/>
      <c r="AT88" s="9"/>
      <c r="AU88" s="9"/>
      <c r="AV88" s="9"/>
      <c r="AW88" s="9"/>
      <c r="AX88" s="9"/>
      <c r="AY88" s="9"/>
      <c r="AZ88" s="9"/>
      <c r="BA88" s="9"/>
      <c r="BB88" s="9"/>
      <c r="BC88" s="9"/>
      <c r="BD88" s="9"/>
      <c r="BE88" s="9"/>
      <c r="BF88" s="9"/>
      <c r="BG88" s="9"/>
      <c r="BH88" s="9"/>
      <c r="BI88" s="9"/>
      <c r="BJ88" s="9"/>
      <c r="BK88" s="9"/>
      <c r="BL88" s="9"/>
      <c r="BM88" s="9"/>
      <c r="BN88" s="9"/>
      <c r="BO88" s="9"/>
      <c r="BP88" s="9"/>
      <c r="BQ88" s="9"/>
      <c r="BR88" s="9"/>
      <c r="BS88" s="9"/>
      <c r="BT88" s="9"/>
      <c r="BU88" s="9"/>
      <c r="BV88" s="9"/>
      <c r="BW88" s="9"/>
      <c r="BX88" s="9"/>
      <c r="BY88" s="9"/>
      <c r="BZ88" s="9"/>
      <c r="CA88" s="9"/>
      <c r="CB88" s="9"/>
      <c r="CC88" s="9"/>
      <c r="CD88" s="9"/>
      <c r="CE88" s="9"/>
      <c r="CF88" s="9"/>
      <c r="CG88" s="9"/>
      <c r="CH88" s="9"/>
    </row>
    <row r="89" spans="1:86" s="41" customFormat="1" ht="16.5" customHeight="1" x14ac:dyDescent="0.25">
      <c r="A89" s="32" t="s">
        <v>46</v>
      </c>
      <c r="B89" s="97">
        <v>7.0999999999999994E-2</v>
      </c>
      <c r="C89" s="98">
        <v>19</v>
      </c>
      <c r="D89" s="99">
        <v>0.09</v>
      </c>
      <c r="E89" s="99">
        <v>5.8000000000000003E-2</v>
      </c>
      <c r="F89" s="99">
        <v>7.2300000000000003E-2</v>
      </c>
      <c r="G89" s="100">
        <v>6.8000000000000005E-2</v>
      </c>
      <c r="H89" s="35">
        <v>19</v>
      </c>
      <c r="I89" s="101">
        <v>8.3000000000000004E-2</v>
      </c>
      <c r="J89" s="101">
        <v>0.06</v>
      </c>
      <c r="K89" s="102">
        <v>6.9000000000000006E-2</v>
      </c>
      <c r="L89" s="100">
        <v>7.1999999999999995E-2</v>
      </c>
      <c r="M89" s="35">
        <v>18</v>
      </c>
      <c r="N89" s="101">
        <v>9.5000000000000001E-2</v>
      </c>
      <c r="O89" s="101">
        <v>0.06</v>
      </c>
      <c r="P89" s="102">
        <v>7.2999999999999995E-2</v>
      </c>
      <c r="Q89" s="100">
        <v>7.3999999999999996E-2</v>
      </c>
      <c r="R89" s="35">
        <v>18</v>
      </c>
      <c r="S89" s="101">
        <v>0.105</v>
      </c>
      <c r="T89" s="101">
        <v>0.06</v>
      </c>
      <c r="U89" s="102">
        <v>7.6999999999999999E-2</v>
      </c>
      <c r="V89" s="100">
        <v>7.5999999999999998E-2</v>
      </c>
      <c r="W89" s="35">
        <v>16</v>
      </c>
      <c r="X89" s="101">
        <v>0.115</v>
      </c>
      <c r="Y89" s="101">
        <v>0.06</v>
      </c>
      <c r="Z89" s="102">
        <v>7.9000000000000001E-2</v>
      </c>
      <c r="AA89" s="100">
        <v>7.6999999999999999E-2</v>
      </c>
      <c r="AB89" s="35">
        <v>16</v>
      </c>
      <c r="AC89" s="101">
        <v>0.12</v>
      </c>
      <c r="AD89" s="101">
        <v>0.06</v>
      </c>
      <c r="AE89" s="103">
        <v>0.08</v>
      </c>
      <c r="AF89" s="38">
        <v>3.1562279352950862E-2</v>
      </c>
      <c r="AG89" s="39"/>
      <c r="AH89" s="94" t="s">
        <v>46</v>
      </c>
      <c r="AI89" s="9"/>
      <c r="AJ89" s="9"/>
      <c r="AK89" s="9"/>
      <c r="AL89" s="9"/>
      <c r="AM89" s="9"/>
      <c r="AN89" s="9"/>
      <c r="AO89" s="9"/>
      <c r="AP89" s="9"/>
      <c r="AQ89" s="9"/>
      <c r="AR89" s="9"/>
      <c r="AS89" s="9"/>
      <c r="AT89" s="9"/>
      <c r="AU89" s="9"/>
      <c r="AV89" s="9"/>
      <c r="AW89" s="9"/>
      <c r="AX89" s="9"/>
      <c r="AY89" s="9"/>
      <c r="AZ89" s="9"/>
      <c r="BA89" s="9"/>
      <c r="BB89" s="9"/>
      <c r="BC89" s="9"/>
      <c r="BD89" s="9"/>
      <c r="BE89" s="9"/>
      <c r="BF89" s="9"/>
      <c r="BG89" s="9"/>
      <c r="BH89" s="9"/>
      <c r="BI89" s="9"/>
      <c r="BJ89" s="9"/>
      <c r="BK89" s="9"/>
      <c r="BL89" s="9"/>
      <c r="BM89" s="9"/>
      <c r="BN89" s="9"/>
      <c r="BO89" s="9"/>
      <c r="BP89" s="9"/>
      <c r="BQ89" s="9"/>
      <c r="BR89" s="9"/>
      <c r="BS89" s="9"/>
      <c r="BT89" s="9"/>
      <c r="BU89" s="9"/>
      <c r="BV89" s="9"/>
      <c r="BW89" s="9"/>
      <c r="BX89" s="9"/>
      <c r="BY89" s="9"/>
      <c r="BZ89" s="9"/>
      <c r="CA89" s="9"/>
      <c r="CB89" s="9"/>
      <c r="CC89" s="9"/>
      <c r="CD89" s="9"/>
      <c r="CE89" s="9"/>
      <c r="CF89" s="9"/>
      <c r="CG89" s="9"/>
      <c r="CH89" s="9"/>
    </row>
    <row r="90" spans="1:86" s="41" customFormat="1" x14ac:dyDescent="0.25">
      <c r="A90" s="112" t="s">
        <v>58</v>
      </c>
      <c r="B90" s="97">
        <v>0.31900000000000001</v>
      </c>
      <c r="C90" s="113">
        <v>20</v>
      </c>
      <c r="D90" s="114">
        <v>0.32900000000000001</v>
      </c>
      <c r="E90" s="114">
        <v>0.311</v>
      </c>
      <c r="F90" s="114">
        <v>0.31850000000000001</v>
      </c>
      <c r="G90" s="100">
        <v>0.307</v>
      </c>
      <c r="H90" s="115">
        <v>20</v>
      </c>
      <c r="I90" s="116">
        <v>0.313</v>
      </c>
      <c r="J90" s="116">
        <v>0.29699999999999999</v>
      </c>
      <c r="K90" s="117">
        <v>0.30599999999999999</v>
      </c>
      <c r="L90" s="100">
        <v>0.313</v>
      </c>
      <c r="M90" s="115">
        <v>18</v>
      </c>
      <c r="N90" s="116">
        <v>0.32300000000000001</v>
      </c>
      <c r="O90" s="116">
        <v>0.3</v>
      </c>
      <c r="P90" s="118">
        <v>0.307</v>
      </c>
      <c r="Q90" s="100">
        <v>0.316</v>
      </c>
      <c r="R90" s="115">
        <v>18</v>
      </c>
      <c r="S90" s="116">
        <v>0.32800000000000001</v>
      </c>
      <c r="T90" s="116">
        <v>0.29799999999999999</v>
      </c>
      <c r="U90" s="117">
        <v>0.317</v>
      </c>
      <c r="V90" s="100">
        <v>0.32100000000000001</v>
      </c>
      <c r="W90" s="115">
        <v>16</v>
      </c>
      <c r="X90" s="116">
        <v>0.33800000000000002</v>
      </c>
      <c r="Y90" s="116">
        <v>0.29699999999999999</v>
      </c>
      <c r="Z90" s="117">
        <v>0.316</v>
      </c>
      <c r="AA90" s="100">
        <v>0.32300000000000001</v>
      </c>
      <c r="AB90" s="115">
        <v>16</v>
      </c>
      <c r="AC90" s="116">
        <v>0.34599999999999997</v>
      </c>
      <c r="AD90" s="116">
        <v>0.29599999999999999</v>
      </c>
      <c r="AE90" s="119">
        <v>0.318</v>
      </c>
      <c r="AF90" s="38">
        <v>1.2782146013674112E-2</v>
      </c>
      <c r="AG90" s="39"/>
      <c r="AH90" s="94" t="s">
        <v>58</v>
      </c>
      <c r="AI90" s="9"/>
      <c r="AJ90" s="9"/>
      <c r="AK90" s="9"/>
      <c r="AL90" s="9"/>
      <c r="AM90" s="9"/>
      <c r="AN90" s="9"/>
      <c r="AO90" s="9"/>
      <c r="AP90" s="9"/>
      <c r="AQ90" s="9"/>
      <c r="AR90" s="9"/>
      <c r="AS90" s="9"/>
      <c r="AT90" s="9"/>
      <c r="AU90" s="9"/>
      <c r="AV90" s="9"/>
      <c r="AW90" s="9"/>
      <c r="AX90" s="9"/>
      <c r="AY90" s="9"/>
      <c r="AZ90" s="9"/>
      <c r="BA90" s="9"/>
      <c r="BB90" s="9"/>
      <c r="BC90" s="9"/>
      <c r="BD90" s="9"/>
      <c r="BE90" s="9"/>
      <c r="BF90" s="9"/>
      <c r="BG90" s="9"/>
      <c r="BH90" s="9"/>
      <c r="BI90" s="9"/>
      <c r="BJ90" s="9"/>
      <c r="BK90" s="9"/>
      <c r="BL90" s="9"/>
      <c r="BM90" s="9"/>
      <c r="BN90" s="9"/>
      <c r="BO90" s="9"/>
      <c r="BP90" s="9"/>
      <c r="BQ90" s="9"/>
      <c r="BR90" s="9"/>
      <c r="BS90" s="9"/>
      <c r="BT90" s="9"/>
      <c r="BU90" s="9"/>
      <c r="BV90" s="9"/>
      <c r="BW90" s="9"/>
      <c r="BX90" s="9"/>
      <c r="BY90" s="9"/>
      <c r="BZ90" s="9"/>
      <c r="CA90" s="9"/>
      <c r="CB90" s="9"/>
      <c r="CC90" s="9"/>
      <c r="CD90" s="9"/>
      <c r="CE90" s="9"/>
      <c r="CF90" s="9"/>
      <c r="CG90" s="9"/>
      <c r="CH90" s="9"/>
    </row>
    <row r="91" spans="1:86" s="41" customFormat="1" x14ac:dyDescent="0.25">
      <c r="A91" s="120" t="s">
        <v>24</v>
      </c>
      <c r="B91" s="33" t="s">
        <v>24</v>
      </c>
      <c r="C91" s="43" t="s">
        <v>24</v>
      </c>
      <c r="D91" s="43" t="s">
        <v>24</v>
      </c>
      <c r="E91" s="43" t="s">
        <v>24</v>
      </c>
      <c r="F91" s="43" t="s">
        <v>24</v>
      </c>
      <c r="G91" s="33" t="s">
        <v>24</v>
      </c>
      <c r="H91" s="44" t="s">
        <v>24</v>
      </c>
      <c r="I91" s="43" t="s">
        <v>24</v>
      </c>
      <c r="J91" s="43" t="s">
        <v>24</v>
      </c>
      <c r="K91" s="45" t="s">
        <v>24</v>
      </c>
      <c r="L91" s="33" t="s">
        <v>24</v>
      </c>
      <c r="M91" s="44" t="s">
        <v>24</v>
      </c>
      <c r="N91" s="43" t="s">
        <v>24</v>
      </c>
      <c r="O91" s="43" t="s">
        <v>24</v>
      </c>
      <c r="P91" s="45" t="s">
        <v>24</v>
      </c>
      <c r="Q91" s="33" t="s">
        <v>24</v>
      </c>
      <c r="R91" s="44" t="s">
        <v>24</v>
      </c>
      <c r="S91" s="43" t="s">
        <v>24</v>
      </c>
      <c r="T91" s="43" t="s">
        <v>24</v>
      </c>
      <c r="U91" s="45" t="s">
        <v>24</v>
      </c>
      <c r="V91" s="33" t="s">
        <v>24</v>
      </c>
      <c r="W91" s="44" t="s">
        <v>24</v>
      </c>
      <c r="X91" s="43" t="s">
        <v>24</v>
      </c>
      <c r="Y91" s="43" t="s">
        <v>24</v>
      </c>
      <c r="Z91" s="45" t="s">
        <v>24</v>
      </c>
      <c r="AA91" s="33" t="s">
        <v>24</v>
      </c>
      <c r="AB91" s="44" t="s">
        <v>24</v>
      </c>
      <c r="AC91" s="43" t="s">
        <v>24</v>
      </c>
      <c r="AD91" s="43" t="s">
        <v>24</v>
      </c>
      <c r="AE91" s="46" t="s">
        <v>24</v>
      </c>
      <c r="AF91" s="38"/>
      <c r="AG91" s="39"/>
      <c r="AH91" s="94" t="s">
        <v>24</v>
      </c>
      <c r="AI91" s="9"/>
      <c r="AJ91" s="9"/>
      <c r="AK91" s="9"/>
      <c r="AL91" s="9"/>
      <c r="AM91" s="9"/>
      <c r="AN91" s="9"/>
      <c r="AO91" s="9"/>
      <c r="AP91" s="9"/>
      <c r="AQ91" s="9"/>
      <c r="AR91" s="9"/>
      <c r="AS91" s="9"/>
      <c r="AT91" s="9"/>
      <c r="AU91" s="9"/>
      <c r="AV91" s="9"/>
      <c r="AW91" s="9"/>
      <c r="AX91" s="9"/>
      <c r="AY91" s="9"/>
      <c r="AZ91" s="9"/>
      <c r="BA91" s="9"/>
      <c r="BB91" s="9"/>
      <c r="BC91" s="9"/>
      <c r="BD91" s="9"/>
      <c r="BE91" s="9"/>
      <c r="BF91" s="9"/>
      <c r="BG91" s="9"/>
      <c r="BH91" s="9"/>
      <c r="BI91" s="9"/>
      <c r="BJ91" s="9"/>
      <c r="BK91" s="9"/>
      <c r="BL91" s="9"/>
      <c r="BM91" s="9"/>
      <c r="BN91" s="9"/>
      <c r="BO91" s="9"/>
      <c r="BP91" s="9"/>
      <c r="BQ91" s="9"/>
      <c r="BR91" s="9"/>
      <c r="BS91" s="9"/>
      <c r="BT91" s="9"/>
      <c r="BU91" s="9"/>
      <c r="BV91" s="9"/>
      <c r="BW91" s="9"/>
      <c r="BX91" s="9"/>
      <c r="BY91" s="9"/>
      <c r="BZ91" s="9"/>
      <c r="CA91" s="9"/>
      <c r="CB91" s="9"/>
      <c r="CC91" s="9"/>
      <c r="CD91" s="9"/>
      <c r="CE91" s="9"/>
      <c r="CF91" s="9"/>
      <c r="CG91" s="9"/>
      <c r="CH91" s="9"/>
    </row>
    <row r="92" spans="1:86" s="41" customFormat="1" x14ac:dyDescent="0.25">
      <c r="A92" s="95" t="s">
        <v>59</v>
      </c>
      <c r="B92" s="33" t="s">
        <v>24</v>
      </c>
      <c r="C92" s="43" t="s">
        <v>24</v>
      </c>
      <c r="D92" s="43" t="s">
        <v>24</v>
      </c>
      <c r="E92" s="43" t="s">
        <v>24</v>
      </c>
      <c r="F92" s="43" t="s">
        <v>24</v>
      </c>
      <c r="G92" s="33" t="s">
        <v>24</v>
      </c>
      <c r="H92" s="44" t="s">
        <v>24</v>
      </c>
      <c r="I92" s="43" t="s">
        <v>24</v>
      </c>
      <c r="J92" s="43" t="s">
        <v>24</v>
      </c>
      <c r="K92" s="45" t="s">
        <v>24</v>
      </c>
      <c r="L92" s="33" t="s">
        <v>24</v>
      </c>
      <c r="M92" s="44" t="s">
        <v>24</v>
      </c>
      <c r="N92" s="43" t="s">
        <v>24</v>
      </c>
      <c r="O92" s="43" t="s">
        <v>24</v>
      </c>
      <c r="P92" s="45" t="s">
        <v>24</v>
      </c>
      <c r="Q92" s="33" t="s">
        <v>24</v>
      </c>
      <c r="R92" s="44" t="s">
        <v>24</v>
      </c>
      <c r="S92" s="43" t="s">
        <v>24</v>
      </c>
      <c r="T92" s="43" t="s">
        <v>24</v>
      </c>
      <c r="U92" s="45" t="s">
        <v>24</v>
      </c>
      <c r="V92" s="33" t="s">
        <v>24</v>
      </c>
      <c r="W92" s="44" t="s">
        <v>24</v>
      </c>
      <c r="X92" s="43" t="s">
        <v>24</v>
      </c>
      <c r="Y92" s="43" t="s">
        <v>24</v>
      </c>
      <c r="Z92" s="45" t="s">
        <v>24</v>
      </c>
      <c r="AA92" s="33" t="s">
        <v>24</v>
      </c>
      <c r="AB92" s="44" t="s">
        <v>24</v>
      </c>
      <c r="AC92" s="43" t="s">
        <v>24</v>
      </c>
      <c r="AD92" s="43" t="s">
        <v>24</v>
      </c>
      <c r="AE92" s="46" t="s">
        <v>24</v>
      </c>
      <c r="AF92" s="38"/>
      <c r="AG92" s="39"/>
      <c r="AH92" s="94" t="s">
        <v>59</v>
      </c>
      <c r="AI92" s="9"/>
      <c r="AJ92" s="9"/>
      <c r="AK92" s="9"/>
      <c r="AL92" s="9"/>
      <c r="AM92" s="9"/>
      <c r="AN92" s="9"/>
      <c r="AO92" s="9"/>
      <c r="AP92" s="9"/>
      <c r="AQ92" s="9"/>
      <c r="AR92" s="9"/>
      <c r="AS92" s="9"/>
      <c r="AT92" s="9"/>
      <c r="AU92" s="9"/>
      <c r="AV92" s="9"/>
      <c r="AW92" s="9"/>
      <c r="AX92" s="9"/>
      <c r="AY92" s="9"/>
      <c r="AZ92" s="9"/>
      <c r="BA92" s="9"/>
      <c r="BB92" s="9"/>
      <c r="BC92" s="9"/>
      <c r="BD92" s="9"/>
      <c r="BE92" s="9"/>
      <c r="BF92" s="9"/>
      <c r="BG92" s="9"/>
      <c r="BH92" s="9"/>
      <c r="BI92" s="9"/>
      <c r="BJ92" s="9"/>
      <c r="BK92" s="9"/>
      <c r="BL92" s="9"/>
      <c r="BM92" s="9"/>
      <c r="BN92" s="9"/>
      <c r="BO92" s="9"/>
      <c r="BP92" s="9"/>
      <c r="BQ92" s="9"/>
      <c r="BR92" s="9"/>
      <c r="BS92" s="9"/>
      <c r="BT92" s="9"/>
      <c r="BU92" s="9"/>
      <c r="BV92" s="9"/>
      <c r="BW92" s="9"/>
      <c r="BX92" s="9"/>
      <c r="BY92" s="9"/>
      <c r="BZ92" s="9"/>
      <c r="CA92" s="9"/>
      <c r="CB92" s="9"/>
      <c r="CC92" s="9"/>
      <c r="CD92" s="9"/>
      <c r="CE92" s="9"/>
      <c r="CF92" s="9"/>
      <c r="CG92" s="9"/>
      <c r="CH92" s="9"/>
    </row>
    <row r="93" spans="1:86" s="41" customFormat="1" x14ac:dyDescent="0.25">
      <c r="A93" s="90" t="s">
        <v>25</v>
      </c>
      <c r="B93" s="33">
        <v>1012</v>
      </c>
      <c r="C93" s="43">
        <v>17</v>
      </c>
      <c r="D93" s="43">
        <v>1074</v>
      </c>
      <c r="E93" s="43">
        <v>945</v>
      </c>
      <c r="F93" s="43">
        <v>1013</v>
      </c>
      <c r="G93" s="33">
        <v>4252</v>
      </c>
      <c r="H93" s="44">
        <v>17</v>
      </c>
      <c r="I93" s="43">
        <v>4521</v>
      </c>
      <c r="J93" s="43">
        <v>4129</v>
      </c>
      <c r="K93" s="45">
        <v>4280</v>
      </c>
      <c r="L93" s="33">
        <v>4240</v>
      </c>
      <c r="M93" s="44">
        <v>19</v>
      </c>
      <c r="N93" s="43">
        <v>4830</v>
      </c>
      <c r="O93" s="43">
        <v>4058</v>
      </c>
      <c r="P93" s="45">
        <v>4282</v>
      </c>
      <c r="Q93" s="33">
        <v>4240</v>
      </c>
      <c r="R93" s="44">
        <v>19</v>
      </c>
      <c r="S93" s="43">
        <v>4730</v>
      </c>
      <c r="T93" s="43">
        <v>4038</v>
      </c>
      <c r="U93" s="45">
        <v>4285</v>
      </c>
      <c r="V93" s="33">
        <v>4240</v>
      </c>
      <c r="W93" s="44">
        <v>17</v>
      </c>
      <c r="X93" s="43">
        <v>4429</v>
      </c>
      <c r="Y93" s="43">
        <v>4085</v>
      </c>
      <c r="Z93" s="45">
        <v>4272</v>
      </c>
      <c r="AA93" s="33">
        <v>4230</v>
      </c>
      <c r="AB93" s="44">
        <v>17</v>
      </c>
      <c r="AC93" s="43">
        <v>4459</v>
      </c>
      <c r="AD93" s="43">
        <v>4009</v>
      </c>
      <c r="AE93" s="46">
        <v>4250</v>
      </c>
      <c r="AF93" s="38">
        <v>-1.2960262869661232E-3</v>
      </c>
      <c r="AG93" s="39"/>
      <c r="AH93" s="94" t="s">
        <v>25</v>
      </c>
      <c r="AI93" s="9"/>
      <c r="AJ93" s="9"/>
      <c r="AK93" s="9"/>
      <c r="AL93" s="9"/>
      <c r="AM93" s="9"/>
      <c r="AN93" s="9"/>
      <c r="AO93" s="9"/>
      <c r="AP93" s="9"/>
      <c r="AQ93" s="9"/>
      <c r="AR93" s="9"/>
      <c r="AS93" s="9"/>
      <c r="AT93" s="9"/>
      <c r="AU93" s="9"/>
      <c r="AV93" s="9"/>
      <c r="AW93" s="9"/>
      <c r="AX93" s="9"/>
      <c r="AY93" s="9"/>
      <c r="AZ93" s="9"/>
      <c r="BA93" s="9"/>
      <c r="BB93" s="9"/>
      <c r="BC93" s="9"/>
      <c r="BD93" s="9"/>
      <c r="BE93" s="9"/>
      <c r="BF93" s="9"/>
      <c r="BG93" s="9"/>
      <c r="BH93" s="9"/>
      <c r="BI93" s="9"/>
      <c r="BJ93" s="9"/>
      <c r="BK93" s="9"/>
      <c r="BL93" s="9"/>
      <c r="BM93" s="9"/>
      <c r="BN93" s="9"/>
      <c r="BO93" s="9"/>
      <c r="BP93" s="9"/>
      <c r="BQ93" s="9"/>
      <c r="BR93" s="9"/>
      <c r="BS93" s="9"/>
      <c r="BT93" s="9"/>
      <c r="BU93" s="9"/>
      <c r="BV93" s="9"/>
      <c r="BW93" s="9"/>
      <c r="BX93" s="9"/>
      <c r="BY93" s="9"/>
      <c r="BZ93" s="9"/>
      <c r="CA93" s="9"/>
      <c r="CB93" s="9"/>
      <c r="CC93" s="9"/>
      <c r="CD93" s="9"/>
      <c r="CE93" s="9"/>
      <c r="CF93" s="9"/>
      <c r="CG93" s="9"/>
      <c r="CH93" s="9"/>
    </row>
    <row r="94" spans="1:86" s="41" customFormat="1" x14ac:dyDescent="0.25">
      <c r="A94" s="90" t="s">
        <v>51</v>
      </c>
      <c r="B94" s="33">
        <v>1409</v>
      </c>
      <c r="C94" s="43">
        <v>17</v>
      </c>
      <c r="D94" s="43">
        <v>1947</v>
      </c>
      <c r="E94" s="43">
        <v>1098</v>
      </c>
      <c r="F94" s="43">
        <v>1411</v>
      </c>
      <c r="G94" s="33">
        <v>5037</v>
      </c>
      <c r="H94" s="44">
        <v>19</v>
      </c>
      <c r="I94" s="43">
        <v>6871</v>
      </c>
      <c r="J94" s="43">
        <v>4848</v>
      </c>
      <c r="K94" s="45">
        <v>5202</v>
      </c>
      <c r="L94" s="33">
        <v>5263</v>
      </c>
      <c r="M94" s="44">
        <v>18</v>
      </c>
      <c r="N94" s="43">
        <v>5752</v>
      </c>
      <c r="O94" s="43">
        <v>4853</v>
      </c>
      <c r="P94" s="45">
        <v>5286</v>
      </c>
      <c r="Q94" s="33">
        <v>5405</v>
      </c>
      <c r="R94" s="44">
        <v>18</v>
      </c>
      <c r="S94" s="43">
        <v>5982</v>
      </c>
      <c r="T94" s="43">
        <v>4846</v>
      </c>
      <c r="U94" s="45">
        <v>5431</v>
      </c>
      <c r="V94" s="33">
        <v>5645</v>
      </c>
      <c r="W94" s="44">
        <v>16</v>
      </c>
      <c r="X94" s="43">
        <v>6681</v>
      </c>
      <c r="Y94" s="43">
        <v>4846</v>
      </c>
      <c r="Z94" s="45">
        <v>5655</v>
      </c>
      <c r="AA94" s="33">
        <v>5753</v>
      </c>
      <c r="AB94" s="44">
        <v>16</v>
      </c>
      <c r="AC94" s="43">
        <v>7297</v>
      </c>
      <c r="AD94" s="43">
        <v>4846</v>
      </c>
      <c r="AE94" s="46">
        <v>5789</v>
      </c>
      <c r="AF94" s="38">
        <v>3.3785903198907841E-2</v>
      </c>
      <c r="AG94" s="39"/>
      <c r="AH94" s="94" t="s">
        <v>51</v>
      </c>
      <c r="AI94" s="9"/>
      <c r="AJ94" s="9"/>
      <c r="AK94" s="9"/>
      <c r="AL94" s="9"/>
      <c r="AM94" s="9"/>
      <c r="AN94" s="9"/>
      <c r="AO94" s="9"/>
      <c r="AP94" s="9"/>
      <c r="AQ94" s="9"/>
      <c r="AR94" s="9"/>
      <c r="AS94" s="9"/>
      <c r="AT94" s="9"/>
      <c r="AU94" s="9"/>
      <c r="AV94" s="9"/>
      <c r="AW94" s="9"/>
      <c r="AX94" s="9"/>
      <c r="AY94" s="9"/>
      <c r="AZ94" s="9"/>
      <c r="BA94" s="9"/>
      <c r="BB94" s="9"/>
      <c r="BC94" s="9"/>
      <c r="BD94" s="9"/>
      <c r="BE94" s="9"/>
      <c r="BF94" s="9"/>
      <c r="BG94" s="9"/>
      <c r="BH94" s="9"/>
      <c r="BI94" s="9"/>
      <c r="BJ94" s="9"/>
      <c r="BK94" s="9"/>
      <c r="BL94" s="9"/>
      <c r="BM94" s="9"/>
      <c r="BN94" s="9"/>
      <c r="BO94" s="9"/>
      <c r="BP94" s="9"/>
      <c r="BQ94" s="9"/>
      <c r="BR94" s="9"/>
      <c r="BS94" s="9"/>
      <c r="BT94" s="9"/>
      <c r="BU94" s="9"/>
      <c r="BV94" s="9"/>
      <c r="BW94" s="9"/>
      <c r="BX94" s="9"/>
      <c r="BY94" s="9"/>
      <c r="BZ94" s="9"/>
      <c r="CA94" s="9"/>
      <c r="CB94" s="9"/>
      <c r="CC94" s="9"/>
      <c r="CD94" s="9"/>
      <c r="CE94" s="9"/>
      <c r="CF94" s="9"/>
      <c r="CG94" s="9"/>
      <c r="CH94" s="9"/>
    </row>
    <row r="95" spans="1:86" s="41" customFormat="1" x14ac:dyDescent="0.25">
      <c r="A95" s="42" t="s">
        <v>60</v>
      </c>
      <c r="B95" s="33">
        <v>1536</v>
      </c>
      <c r="C95" s="43">
        <v>16</v>
      </c>
      <c r="D95" s="43">
        <v>1704</v>
      </c>
      <c r="E95" s="43">
        <v>1250</v>
      </c>
      <c r="F95" s="43">
        <v>1528</v>
      </c>
      <c r="G95" s="33">
        <v>5696</v>
      </c>
      <c r="H95" s="44">
        <v>18</v>
      </c>
      <c r="I95" s="43">
        <v>6684</v>
      </c>
      <c r="J95" s="43">
        <v>5491</v>
      </c>
      <c r="K95" s="45">
        <v>5796</v>
      </c>
      <c r="L95" s="33">
        <v>5941</v>
      </c>
      <c r="M95" s="44">
        <v>17</v>
      </c>
      <c r="N95" s="43">
        <v>6477</v>
      </c>
      <c r="O95" s="43">
        <v>5491</v>
      </c>
      <c r="P95" s="45">
        <v>5975</v>
      </c>
      <c r="Q95" s="33">
        <v>6113</v>
      </c>
      <c r="R95" s="44">
        <v>17</v>
      </c>
      <c r="S95" s="43">
        <v>6987</v>
      </c>
      <c r="T95" s="43">
        <v>5449</v>
      </c>
      <c r="U95" s="45">
        <v>6106</v>
      </c>
      <c r="V95" s="33">
        <v>6322</v>
      </c>
      <c r="W95" s="44">
        <v>15</v>
      </c>
      <c r="X95" s="43">
        <v>7764</v>
      </c>
      <c r="Y95" s="43">
        <v>5449</v>
      </c>
      <c r="Z95" s="45">
        <v>6321</v>
      </c>
      <c r="AA95" s="33">
        <v>6399</v>
      </c>
      <c r="AB95" s="44">
        <v>15</v>
      </c>
      <c r="AC95" s="43">
        <v>8031</v>
      </c>
      <c r="AD95" s="43">
        <v>5449</v>
      </c>
      <c r="AE95" s="46">
        <v>6430</v>
      </c>
      <c r="AF95" s="38">
        <v>2.9521764916543569E-2</v>
      </c>
      <c r="AG95" s="39"/>
      <c r="AH95" s="94" t="s">
        <v>60</v>
      </c>
      <c r="AI95" s="9"/>
      <c r="AJ95" s="9"/>
      <c r="AK95" s="9"/>
      <c r="AL95" s="9"/>
      <c r="AM95" s="9"/>
      <c r="AN95" s="9"/>
      <c r="AO95" s="9"/>
      <c r="AP95" s="9"/>
      <c r="AQ95" s="9"/>
      <c r="AR95" s="9"/>
      <c r="AS95" s="9"/>
      <c r="AT95" s="9"/>
      <c r="AU95" s="9"/>
      <c r="AV95" s="9"/>
      <c r="AW95" s="9"/>
      <c r="AX95" s="9"/>
      <c r="AY95" s="9"/>
      <c r="AZ95" s="9"/>
      <c r="BA95" s="9"/>
      <c r="BB95" s="9"/>
      <c r="BC95" s="9"/>
      <c r="BD95" s="9"/>
      <c r="BE95" s="9"/>
      <c r="BF95" s="9"/>
      <c r="BG95" s="9"/>
      <c r="BH95" s="9"/>
      <c r="BI95" s="9"/>
      <c r="BJ95" s="9"/>
      <c r="BK95" s="9"/>
      <c r="BL95" s="9"/>
      <c r="BM95" s="9"/>
      <c r="BN95" s="9"/>
      <c r="BO95" s="9"/>
      <c r="BP95" s="9"/>
      <c r="BQ95" s="9"/>
      <c r="BR95" s="9"/>
      <c r="BS95" s="9"/>
      <c r="BT95" s="9"/>
      <c r="BU95" s="9"/>
      <c r="BV95" s="9"/>
      <c r="BW95" s="9"/>
      <c r="BX95" s="9"/>
      <c r="BY95" s="9"/>
      <c r="BZ95" s="9"/>
      <c r="CA95" s="9"/>
      <c r="CB95" s="9"/>
      <c r="CC95" s="9"/>
      <c r="CD95" s="9"/>
      <c r="CE95" s="9"/>
      <c r="CF95" s="9"/>
      <c r="CG95" s="9"/>
      <c r="CH95" s="9"/>
    </row>
    <row r="96" spans="1:86" s="41" customFormat="1" x14ac:dyDescent="0.25">
      <c r="A96" s="90" t="s">
        <v>36</v>
      </c>
      <c r="B96" s="33">
        <v>442</v>
      </c>
      <c r="C96" s="43">
        <v>18</v>
      </c>
      <c r="D96" s="43">
        <v>492</v>
      </c>
      <c r="E96" s="43">
        <v>389</v>
      </c>
      <c r="F96" s="43">
        <v>441</v>
      </c>
      <c r="G96" s="33">
        <v>1894</v>
      </c>
      <c r="H96" s="44">
        <v>19</v>
      </c>
      <c r="I96" s="43">
        <v>2494</v>
      </c>
      <c r="J96" s="43">
        <v>1759</v>
      </c>
      <c r="K96" s="45">
        <v>1956</v>
      </c>
      <c r="L96" s="33">
        <v>1890</v>
      </c>
      <c r="M96" s="44">
        <v>19</v>
      </c>
      <c r="N96" s="43">
        <v>2375</v>
      </c>
      <c r="O96" s="43">
        <v>1767</v>
      </c>
      <c r="P96" s="45">
        <v>1940</v>
      </c>
      <c r="Q96" s="33">
        <v>1817</v>
      </c>
      <c r="R96" s="44">
        <v>19</v>
      </c>
      <c r="S96" s="43">
        <v>2375</v>
      </c>
      <c r="T96" s="43">
        <v>1403</v>
      </c>
      <c r="U96" s="45">
        <v>1850</v>
      </c>
      <c r="V96" s="33">
        <v>1840</v>
      </c>
      <c r="W96" s="44">
        <v>17</v>
      </c>
      <c r="X96" s="43">
        <v>2100</v>
      </c>
      <c r="Y96" s="43">
        <v>1411</v>
      </c>
      <c r="Z96" s="45">
        <v>1823</v>
      </c>
      <c r="AA96" s="33">
        <v>1823</v>
      </c>
      <c r="AB96" s="44">
        <v>17</v>
      </c>
      <c r="AC96" s="43">
        <v>2133</v>
      </c>
      <c r="AD96" s="43">
        <v>1420</v>
      </c>
      <c r="AE96" s="46">
        <v>1820</v>
      </c>
      <c r="AF96" s="38">
        <v>-9.5064005143574715E-3</v>
      </c>
      <c r="AG96" s="39"/>
      <c r="AH96" s="94" t="s">
        <v>36</v>
      </c>
      <c r="AI96" s="9"/>
      <c r="AJ96" s="9"/>
      <c r="AK96" s="9"/>
      <c r="AL96" s="9"/>
      <c r="AM96" s="9"/>
      <c r="AN96" s="9"/>
      <c r="AO96" s="9"/>
      <c r="AP96" s="9"/>
      <c r="AQ96" s="9"/>
      <c r="AR96" s="9"/>
      <c r="AS96" s="9"/>
      <c r="AT96" s="9"/>
      <c r="AU96" s="9"/>
      <c r="AV96" s="9"/>
      <c r="AW96" s="9"/>
      <c r="AX96" s="9"/>
      <c r="AY96" s="9"/>
      <c r="AZ96" s="9"/>
      <c r="BA96" s="9"/>
      <c r="BB96" s="9"/>
      <c r="BC96" s="9"/>
      <c r="BD96" s="9"/>
      <c r="BE96" s="9"/>
      <c r="BF96" s="9"/>
      <c r="BG96" s="9"/>
      <c r="BH96" s="9"/>
      <c r="BI96" s="9"/>
      <c r="BJ96" s="9"/>
      <c r="BK96" s="9"/>
      <c r="BL96" s="9"/>
      <c r="BM96" s="9"/>
      <c r="BN96" s="9"/>
      <c r="BO96" s="9"/>
      <c r="BP96" s="9"/>
      <c r="BQ96" s="9"/>
      <c r="BR96" s="9"/>
      <c r="BS96" s="9"/>
      <c r="BT96" s="9"/>
      <c r="BU96" s="9"/>
      <c r="BV96" s="9"/>
      <c r="BW96" s="9"/>
      <c r="BX96" s="9"/>
      <c r="BY96" s="9"/>
      <c r="BZ96" s="9"/>
      <c r="CA96" s="9"/>
      <c r="CB96" s="9"/>
      <c r="CC96" s="9"/>
      <c r="CD96" s="9"/>
      <c r="CE96" s="9"/>
      <c r="CF96" s="9"/>
      <c r="CG96" s="9"/>
      <c r="CH96" s="9"/>
    </row>
    <row r="97" spans="1:86" s="41" customFormat="1" x14ac:dyDescent="0.25">
      <c r="A97" s="90" t="s">
        <v>16</v>
      </c>
      <c r="B97" s="33">
        <v>95</v>
      </c>
      <c r="C97" s="43">
        <v>15</v>
      </c>
      <c r="D97" s="43">
        <v>125</v>
      </c>
      <c r="E97" s="43">
        <v>70</v>
      </c>
      <c r="F97" s="43">
        <v>96</v>
      </c>
      <c r="G97" s="33">
        <v>400</v>
      </c>
      <c r="H97" s="44">
        <v>18</v>
      </c>
      <c r="I97" s="43">
        <v>596</v>
      </c>
      <c r="J97" s="43">
        <v>269</v>
      </c>
      <c r="K97" s="45">
        <v>404</v>
      </c>
      <c r="L97" s="33">
        <v>428</v>
      </c>
      <c r="M97" s="44">
        <v>18</v>
      </c>
      <c r="N97" s="43">
        <v>623</v>
      </c>
      <c r="O97" s="43">
        <v>261</v>
      </c>
      <c r="P97" s="45">
        <v>431</v>
      </c>
      <c r="Q97" s="33">
        <v>441</v>
      </c>
      <c r="R97" s="44">
        <v>17</v>
      </c>
      <c r="S97" s="43">
        <v>560</v>
      </c>
      <c r="T97" s="43">
        <v>234</v>
      </c>
      <c r="U97" s="45">
        <v>421</v>
      </c>
      <c r="V97" s="33">
        <v>402</v>
      </c>
      <c r="W97" s="44">
        <v>16</v>
      </c>
      <c r="X97" s="43">
        <v>578</v>
      </c>
      <c r="Y97" s="43">
        <v>236</v>
      </c>
      <c r="Z97" s="45">
        <v>413</v>
      </c>
      <c r="AA97" s="33">
        <v>387</v>
      </c>
      <c r="AB97" s="44">
        <v>16</v>
      </c>
      <c r="AC97" s="43">
        <v>686</v>
      </c>
      <c r="AD97" s="43">
        <v>238</v>
      </c>
      <c r="AE97" s="46">
        <v>409</v>
      </c>
      <c r="AF97" s="38">
        <v>-8.2259437526609469E-3</v>
      </c>
      <c r="AG97" s="39"/>
      <c r="AH97" s="94" t="s">
        <v>16</v>
      </c>
      <c r="AI97" s="9"/>
      <c r="AJ97" s="9"/>
      <c r="AK97" s="9"/>
      <c r="AL97" s="9"/>
      <c r="AM97" s="9"/>
      <c r="AN97" s="9"/>
      <c r="AO97" s="9"/>
      <c r="AP97" s="9"/>
      <c r="AQ97" s="9"/>
      <c r="AR97" s="9"/>
      <c r="AS97" s="9"/>
      <c r="AT97" s="9"/>
      <c r="AU97" s="9"/>
      <c r="AV97" s="9"/>
      <c r="AW97" s="9"/>
      <c r="AX97" s="9"/>
      <c r="AY97" s="9"/>
      <c r="AZ97" s="9"/>
      <c r="BA97" s="9"/>
      <c r="BB97" s="9"/>
      <c r="BC97" s="9"/>
      <c r="BD97" s="9"/>
      <c r="BE97" s="9"/>
      <c r="BF97" s="9"/>
      <c r="BG97" s="9"/>
      <c r="BH97" s="9"/>
      <c r="BI97" s="9"/>
      <c r="BJ97" s="9"/>
      <c r="BK97" s="9"/>
      <c r="BL97" s="9"/>
      <c r="BM97" s="9"/>
      <c r="BN97" s="9"/>
      <c r="BO97" s="9"/>
      <c r="BP97" s="9"/>
      <c r="BQ97" s="9"/>
      <c r="BR97" s="9"/>
      <c r="BS97" s="9"/>
      <c r="BT97" s="9"/>
      <c r="BU97" s="9"/>
      <c r="BV97" s="9"/>
      <c r="BW97" s="9"/>
      <c r="BX97" s="9"/>
      <c r="BY97" s="9"/>
      <c r="BZ97" s="9"/>
      <c r="CA97" s="9"/>
      <c r="CB97" s="9"/>
      <c r="CC97" s="9"/>
      <c r="CD97" s="9"/>
      <c r="CE97" s="9"/>
      <c r="CF97" s="9"/>
      <c r="CG97" s="9"/>
      <c r="CH97" s="9"/>
    </row>
    <row r="98" spans="1:86" s="68" customFormat="1" x14ac:dyDescent="0.25">
      <c r="A98" s="90" t="s">
        <v>46</v>
      </c>
      <c r="B98" s="33">
        <v>105</v>
      </c>
      <c r="C98" s="43">
        <v>18</v>
      </c>
      <c r="D98" s="43">
        <v>182</v>
      </c>
      <c r="E98" s="43">
        <v>84</v>
      </c>
      <c r="F98" s="43">
        <v>119</v>
      </c>
      <c r="G98" s="33">
        <v>414</v>
      </c>
      <c r="H98" s="44">
        <v>19</v>
      </c>
      <c r="I98" s="43">
        <v>446</v>
      </c>
      <c r="J98" s="43">
        <v>389</v>
      </c>
      <c r="K98" s="45">
        <v>414</v>
      </c>
      <c r="L98" s="33">
        <v>408</v>
      </c>
      <c r="M98" s="44">
        <v>19</v>
      </c>
      <c r="N98" s="43">
        <v>438</v>
      </c>
      <c r="O98" s="43">
        <v>380</v>
      </c>
      <c r="P98" s="45">
        <v>407</v>
      </c>
      <c r="Q98" s="33">
        <v>408</v>
      </c>
      <c r="R98" s="44">
        <v>19</v>
      </c>
      <c r="S98" s="43">
        <v>445</v>
      </c>
      <c r="T98" s="43">
        <v>373</v>
      </c>
      <c r="U98" s="45">
        <v>409</v>
      </c>
      <c r="V98" s="33">
        <v>408</v>
      </c>
      <c r="W98" s="44">
        <v>17</v>
      </c>
      <c r="X98" s="43">
        <v>439</v>
      </c>
      <c r="Y98" s="43">
        <v>366</v>
      </c>
      <c r="Z98" s="45">
        <v>409</v>
      </c>
      <c r="AA98" s="33">
        <v>410</v>
      </c>
      <c r="AB98" s="44">
        <v>17</v>
      </c>
      <c r="AC98" s="43">
        <v>448</v>
      </c>
      <c r="AD98" s="43">
        <v>359</v>
      </c>
      <c r="AE98" s="46">
        <v>410</v>
      </c>
      <c r="AF98" s="38">
        <v>-2.424260255040056E-3</v>
      </c>
      <c r="AG98" s="39"/>
      <c r="AH98" s="94" t="s">
        <v>46</v>
      </c>
      <c r="AI98" s="9"/>
      <c r="AJ98" s="9"/>
      <c r="AK98" s="9"/>
      <c r="AL98" s="9"/>
      <c r="AM98" s="9"/>
      <c r="AN98" s="9"/>
      <c r="AO98" s="9"/>
      <c r="AP98" s="9"/>
      <c r="AQ98" s="9"/>
      <c r="AR98" s="9"/>
      <c r="AS98" s="9"/>
      <c r="AT98" s="9"/>
      <c r="AU98" s="9"/>
      <c r="AV98" s="9"/>
      <c r="AW98" s="9"/>
      <c r="AX98" s="9"/>
      <c r="AY98" s="9"/>
      <c r="AZ98" s="9"/>
      <c r="BA98" s="9"/>
      <c r="BB98" s="9"/>
      <c r="BC98" s="9"/>
      <c r="BD98" s="9"/>
      <c r="BE98" s="9"/>
      <c r="BF98" s="9"/>
      <c r="BG98" s="9"/>
      <c r="BH98" s="9"/>
      <c r="BI98" s="9"/>
      <c r="BJ98" s="9"/>
      <c r="BK98" s="9"/>
      <c r="BL98" s="9"/>
      <c r="BM98" s="9"/>
      <c r="BN98" s="9"/>
      <c r="BO98" s="9"/>
      <c r="BP98" s="9"/>
      <c r="BQ98" s="9"/>
      <c r="BR98" s="9"/>
      <c r="BS98" s="9"/>
      <c r="BT98" s="9"/>
      <c r="BU98" s="9"/>
      <c r="BV98" s="9"/>
      <c r="BW98" s="9"/>
      <c r="BX98" s="9"/>
      <c r="BY98" s="9"/>
      <c r="BZ98" s="9"/>
      <c r="CA98" s="9"/>
      <c r="CB98" s="9"/>
      <c r="CC98" s="9"/>
      <c r="CD98" s="9"/>
      <c r="CE98" s="9"/>
      <c r="CF98" s="9"/>
      <c r="CG98" s="9"/>
      <c r="CH98" s="9"/>
    </row>
    <row r="99" spans="1:86" s="122" customFormat="1" x14ac:dyDescent="0.25">
      <c r="A99" s="90" t="s">
        <v>47</v>
      </c>
      <c r="B99" s="33">
        <v>261</v>
      </c>
      <c r="C99" s="43">
        <v>18</v>
      </c>
      <c r="D99" s="43">
        <v>323</v>
      </c>
      <c r="E99" s="43">
        <v>205</v>
      </c>
      <c r="F99" s="43">
        <v>255</v>
      </c>
      <c r="G99" s="33">
        <v>1013</v>
      </c>
      <c r="H99" s="44">
        <v>19</v>
      </c>
      <c r="I99" s="43">
        <v>1292</v>
      </c>
      <c r="J99" s="43">
        <v>899</v>
      </c>
      <c r="K99" s="45">
        <v>1041</v>
      </c>
      <c r="L99" s="33">
        <v>975</v>
      </c>
      <c r="M99" s="44">
        <v>19</v>
      </c>
      <c r="N99" s="43">
        <v>1292</v>
      </c>
      <c r="O99" s="43">
        <v>825</v>
      </c>
      <c r="P99" s="45">
        <v>1000</v>
      </c>
      <c r="Q99" s="33">
        <v>947</v>
      </c>
      <c r="R99" s="44">
        <v>19</v>
      </c>
      <c r="S99" s="43">
        <v>1292</v>
      </c>
      <c r="T99" s="43">
        <v>712</v>
      </c>
      <c r="U99" s="45">
        <v>971</v>
      </c>
      <c r="V99" s="33">
        <v>929</v>
      </c>
      <c r="W99" s="44">
        <v>17</v>
      </c>
      <c r="X99" s="43">
        <v>1292</v>
      </c>
      <c r="Y99" s="43">
        <v>700</v>
      </c>
      <c r="Z99" s="45">
        <v>948</v>
      </c>
      <c r="AA99" s="33">
        <v>929</v>
      </c>
      <c r="AB99" s="44">
        <v>17</v>
      </c>
      <c r="AC99" s="43">
        <v>1292</v>
      </c>
      <c r="AD99" s="43">
        <v>585</v>
      </c>
      <c r="AE99" s="46">
        <v>910</v>
      </c>
      <c r="AF99" s="38">
        <v>-2.1408211624788231E-2</v>
      </c>
      <c r="AG99" s="39"/>
      <c r="AH99" s="94" t="s">
        <v>47</v>
      </c>
      <c r="AI99" s="121"/>
      <c r="AJ99" s="121"/>
      <c r="AK99" s="121"/>
      <c r="AL99" s="121"/>
      <c r="AM99" s="121"/>
      <c r="AN99" s="121"/>
      <c r="AO99" s="121"/>
      <c r="AP99" s="121"/>
      <c r="AQ99" s="121"/>
      <c r="AR99" s="121"/>
      <c r="AS99" s="121"/>
      <c r="AT99" s="121"/>
      <c r="AU99" s="121"/>
      <c r="AV99" s="121"/>
      <c r="AW99" s="121"/>
      <c r="AX99" s="121"/>
      <c r="AY99" s="121"/>
      <c r="AZ99" s="121"/>
      <c r="BA99" s="121"/>
      <c r="BB99" s="121"/>
      <c r="BC99" s="121"/>
      <c r="BD99" s="121"/>
      <c r="BE99" s="121"/>
      <c r="BF99" s="121"/>
      <c r="BG99" s="121"/>
      <c r="BH99" s="121"/>
      <c r="BI99" s="121"/>
      <c r="BJ99" s="121"/>
      <c r="BK99" s="121"/>
      <c r="BL99" s="121"/>
      <c r="BM99" s="121"/>
      <c r="BN99" s="121"/>
      <c r="BO99" s="121"/>
      <c r="BP99" s="121"/>
      <c r="BQ99" s="121"/>
      <c r="BR99" s="121"/>
      <c r="BS99" s="121"/>
      <c r="BT99" s="121"/>
      <c r="BU99" s="121"/>
      <c r="BV99" s="121"/>
      <c r="BW99" s="121"/>
      <c r="BX99" s="121"/>
      <c r="BY99" s="121"/>
      <c r="BZ99" s="121"/>
      <c r="CA99" s="121"/>
      <c r="CB99" s="121"/>
      <c r="CC99" s="121"/>
      <c r="CD99" s="121"/>
      <c r="CE99" s="121"/>
      <c r="CF99" s="121"/>
      <c r="CG99" s="121"/>
      <c r="CH99" s="121"/>
    </row>
    <row r="100" spans="1:86" s="41" customFormat="1" x14ac:dyDescent="0.25">
      <c r="A100" s="93" t="s">
        <v>61</v>
      </c>
      <c r="B100" s="33">
        <v>3303</v>
      </c>
      <c r="C100" s="113">
        <v>17</v>
      </c>
      <c r="D100" s="123">
        <v>3998</v>
      </c>
      <c r="E100" s="123">
        <v>3023</v>
      </c>
      <c r="F100" s="92">
        <v>3336</v>
      </c>
      <c r="G100" s="33">
        <v>12966</v>
      </c>
      <c r="H100" s="115">
        <v>19</v>
      </c>
      <c r="I100" s="124">
        <v>16287</v>
      </c>
      <c r="J100" s="124">
        <v>12630</v>
      </c>
      <c r="K100" s="125">
        <v>13148</v>
      </c>
      <c r="L100" s="126">
        <v>13191</v>
      </c>
      <c r="M100" s="115">
        <v>19</v>
      </c>
      <c r="N100" s="124">
        <v>18638</v>
      </c>
      <c r="O100" s="124">
        <v>12788</v>
      </c>
      <c r="P100" s="127">
        <v>13490</v>
      </c>
      <c r="Q100" s="126">
        <v>13246</v>
      </c>
      <c r="R100" s="115">
        <v>19</v>
      </c>
      <c r="S100" s="124">
        <v>18978</v>
      </c>
      <c r="T100" s="124">
        <v>12091</v>
      </c>
      <c r="U100" s="125">
        <v>13543</v>
      </c>
      <c r="V100" s="126">
        <v>13383</v>
      </c>
      <c r="W100" s="115">
        <v>17</v>
      </c>
      <c r="X100" s="124">
        <v>19134</v>
      </c>
      <c r="Y100" s="124">
        <v>12102</v>
      </c>
      <c r="Z100" s="125">
        <v>13707</v>
      </c>
      <c r="AA100" s="126">
        <v>13489</v>
      </c>
      <c r="AB100" s="115">
        <v>17</v>
      </c>
      <c r="AC100" s="124">
        <v>19344</v>
      </c>
      <c r="AD100" s="124">
        <v>12112</v>
      </c>
      <c r="AE100" s="123">
        <v>13777</v>
      </c>
      <c r="AF100" s="38">
        <v>9.9350258413328785E-3</v>
      </c>
      <c r="AG100" s="39"/>
      <c r="AH100" s="94" t="s">
        <v>61</v>
      </c>
      <c r="AI100" s="9"/>
      <c r="AJ100" s="9"/>
      <c r="AK100" s="121"/>
      <c r="AL100" s="9"/>
      <c r="AM100" s="9"/>
      <c r="AN100" s="121"/>
      <c r="AO100" s="9"/>
      <c r="AP100" s="9"/>
      <c r="AQ100" s="9"/>
      <c r="AR100" s="9"/>
      <c r="AS100" s="9"/>
      <c r="AT100" s="9"/>
      <c r="AU100" s="9"/>
      <c r="AV100" s="9"/>
      <c r="AW100" s="9"/>
      <c r="AX100" s="9"/>
      <c r="AY100" s="9"/>
      <c r="AZ100" s="9"/>
      <c r="BA100" s="9"/>
      <c r="BB100" s="9"/>
      <c r="BC100" s="9"/>
      <c r="BD100" s="9"/>
      <c r="BE100" s="9"/>
      <c r="BF100" s="9"/>
      <c r="BG100" s="9"/>
      <c r="BH100" s="9"/>
      <c r="BI100" s="9"/>
      <c r="BJ100" s="9"/>
      <c r="BK100" s="9"/>
      <c r="BL100" s="9"/>
      <c r="BM100" s="9"/>
      <c r="BN100" s="9"/>
      <c r="BO100" s="9"/>
      <c r="BP100" s="9"/>
      <c r="BQ100" s="9"/>
      <c r="BR100" s="9"/>
      <c r="BS100" s="9"/>
      <c r="BT100" s="9"/>
      <c r="BU100" s="9"/>
      <c r="BV100" s="9"/>
      <c r="BW100" s="9"/>
      <c r="BX100" s="9"/>
      <c r="BY100" s="9"/>
      <c r="BZ100" s="9"/>
      <c r="CA100" s="9"/>
      <c r="CB100" s="9"/>
      <c r="CC100" s="9"/>
      <c r="CD100" s="9"/>
      <c r="CE100" s="9"/>
      <c r="CF100" s="9"/>
      <c r="CG100" s="9"/>
      <c r="CH100" s="9"/>
    </row>
    <row r="101" spans="1:86" s="41" customFormat="1" x14ac:dyDescent="0.25">
      <c r="A101" s="128" t="s">
        <v>24</v>
      </c>
      <c r="B101" s="33" t="s">
        <v>24</v>
      </c>
      <c r="C101" s="129" t="s">
        <v>24</v>
      </c>
      <c r="D101" s="129" t="s">
        <v>24</v>
      </c>
      <c r="E101" s="129" t="s">
        <v>24</v>
      </c>
      <c r="F101" s="129" t="s">
        <v>24</v>
      </c>
      <c r="G101" s="33" t="s">
        <v>24</v>
      </c>
      <c r="H101" s="44" t="s">
        <v>24</v>
      </c>
      <c r="I101" s="43" t="s">
        <v>24</v>
      </c>
      <c r="J101" s="43" t="s">
        <v>24</v>
      </c>
      <c r="K101" s="45" t="s">
        <v>24</v>
      </c>
      <c r="L101" s="33" t="s">
        <v>24</v>
      </c>
      <c r="M101" s="44" t="s">
        <v>24</v>
      </c>
      <c r="N101" s="43" t="s">
        <v>24</v>
      </c>
      <c r="O101" s="43" t="s">
        <v>24</v>
      </c>
      <c r="P101" s="45" t="s">
        <v>24</v>
      </c>
      <c r="Q101" s="33" t="s">
        <v>24</v>
      </c>
      <c r="R101" s="44" t="s">
        <v>24</v>
      </c>
      <c r="S101" s="43" t="s">
        <v>24</v>
      </c>
      <c r="T101" s="43" t="s">
        <v>24</v>
      </c>
      <c r="U101" s="45" t="s">
        <v>24</v>
      </c>
      <c r="V101" s="33" t="s">
        <v>24</v>
      </c>
      <c r="W101" s="44" t="s">
        <v>24</v>
      </c>
      <c r="X101" s="43" t="s">
        <v>24</v>
      </c>
      <c r="Y101" s="43" t="s">
        <v>24</v>
      </c>
      <c r="Z101" s="45" t="s">
        <v>24</v>
      </c>
      <c r="AA101" s="33" t="s">
        <v>24</v>
      </c>
      <c r="AB101" s="44" t="s">
        <v>24</v>
      </c>
      <c r="AC101" s="43" t="s">
        <v>24</v>
      </c>
      <c r="AD101" s="43" t="s">
        <v>24</v>
      </c>
      <c r="AE101" s="46" t="s">
        <v>24</v>
      </c>
      <c r="AF101" s="38"/>
      <c r="AG101" s="39"/>
      <c r="AH101" s="94" t="s">
        <v>24</v>
      </c>
      <c r="AI101" s="9"/>
      <c r="AJ101" s="9"/>
      <c r="AK101" s="130"/>
      <c r="AL101" s="130"/>
      <c r="AM101" s="130"/>
      <c r="AN101" s="9"/>
      <c r="AO101" s="9"/>
      <c r="AP101" s="9"/>
      <c r="AQ101" s="9"/>
      <c r="AR101" s="9"/>
      <c r="AS101" s="9"/>
      <c r="AT101" s="9"/>
      <c r="AU101" s="9"/>
      <c r="AV101" s="9"/>
      <c r="AW101" s="9"/>
      <c r="AX101" s="9"/>
      <c r="AY101" s="9"/>
      <c r="AZ101" s="9"/>
      <c r="BA101" s="9"/>
      <c r="BB101" s="9"/>
      <c r="BC101" s="9"/>
      <c r="BD101" s="9"/>
      <c r="BE101" s="9"/>
      <c r="BF101" s="9"/>
      <c r="BG101" s="9"/>
      <c r="BH101" s="9"/>
      <c r="BI101" s="9"/>
      <c r="BJ101" s="9"/>
      <c r="BK101" s="9"/>
      <c r="BL101" s="9"/>
      <c r="BM101" s="9"/>
      <c r="BN101" s="9"/>
      <c r="BO101" s="9"/>
      <c r="BP101" s="9"/>
      <c r="BQ101" s="9"/>
      <c r="BR101" s="9"/>
      <c r="BS101" s="9"/>
      <c r="BT101" s="9"/>
      <c r="BU101" s="9"/>
      <c r="BV101" s="9"/>
      <c r="BW101" s="9"/>
      <c r="BX101" s="9"/>
      <c r="BY101" s="9"/>
      <c r="BZ101" s="9"/>
      <c r="CA101" s="9"/>
      <c r="CB101" s="9"/>
      <c r="CC101" s="9"/>
      <c r="CD101" s="9"/>
      <c r="CE101" s="9"/>
      <c r="CF101" s="9"/>
      <c r="CG101" s="9"/>
      <c r="CH101" s="9"/>
    </row>
    <row r="102" spans="1:86" s="41" customFormat="1" x14ac:dyDescent="0.25">
      <c r="A102" s="128"/>
      <c r="B102" s="33" t="s">
        <v>24</v>
      </c>
      <c r="C102" s="129" t="s">
        <v>24</v>
      </c>
      <c r="D102" s="129" t="s">
        <v>24</v>
      </c>
      <c r="E102" s="129" t="s">
        <v>24</v>
      </c>
      <c r="F102" s="129" t="s">
        <v>24</v>
      </c>
      <c r="G102" s="126" t="s">
        <v>24</v>
      </c>
      <c r="H102" s="44" t="s">
        <v>24</v>
      </c>
      <c r="I102" s="43" t="s">
        <v>24</v>
      </c>
      <c r="J102" s="43" t="s">
        <v>24</v>
      </c>
      <c r="K102" s="45" t="s">
        <v>24</v>
      </c>
      <c r="L102" s="33" t="s">
        <v>24</v>
      </c>
      <c r="M102" s="44" t="s">
        <v>24</v>
      </c>
      <c r="N102" s="43" t="s">
        <v>24</v>
      </c>
      <c r="O102" s="43" t="s">
        <v>24</v>
      </c>
      <c r="P102" s="45" t="s">
        <v>24</v>
      </c>
      <c r="Q102" s="33" t="s">
        <v>24</v>
      </c>
      <c r="R102" s="44" t="s">
        <v>24</v>
      </c>
      <c r="S102" s="43" t="s">
        <v>24</v>
      </c>
      <c r="T102" s="43" t="s">
        <v>24</v>
      </c>
      <c r="U102" s="45" t="s">
        <v>24</v>
      </c>
      <c r="V102" s="33" t="s">
        <v>24</v>
      </c>
      <c r="W102" s="44" t="s">
        <v>24</v>
      </c>
      <c r="X102" s="43" t="s">
        <v>24</v>
      </c>
      <c r="Y102" s="43" t="s">
        <v>24</v>
      </c>
      <c r="Z102" s="45" t="s">
        <v>24</v>
      </c>
      <c r="AA102" s="33" t="s">
        <v>24</v>
      </c>
      <c r="AB102" s="44" t="s">
        <v>24</v>
      </c>
      <c r="AC102" s="43" t="s">
        <v>24</v>
      </c>
      <c r="AD102" s="43" t="s">
        <v>24</v>
      </c>
      <c r="AE102" s="46" t="s">
        <v>24</v>
      </c>
      <c r="AF102" s="38"/>
      <c r="AG102" s="39"/>
      <c r="AH102" s="94"/>
      <c r="AI102" s="9"/>
      <c r="AJ102" s="9"/>
      <c r="AK102" s="130"/>
      <c r="AL102" s="130"/>
      <c r="AM102" s="130"/>
      <c r="AN102" s="9"/>
      <c r="AO102" s="9"/>
      <c r="AP102" s="9"/>
      <c r="AQ102" s="9"/>
      <c r="AR102" s="9"/>
      <c r="AS102" s="9"/>
      <c r="AT102" s="9"/>
      <c r="AU102" s="9"/>
      <c r="AV102" s="9"/>
      <c r="AW102" s="9"/>
      <c r="AX102" s="9"/>
      <c r="AY102" s="9"/>
      <c r="AZ102" s="9"/>
      <c r="BA102" s="9"/>
      <c r="BB102" s="9"/>
      <c r="BC102" s="9"/>
      <c r="BD102" s="9"/>
      <c r="BE102" s="9"/>
      <c r="BF102" s="9"/>
      <c r="BG102" s="9"/>
      <c r="BH102" s="9"/>
      <c r="BI102" s="9"/>
      <c r="BJ102" s="9"/>
      <c r="BK102" s="9"/>
      <c r="BL102" s="9"/>
      <c r="BM102" s="9"/>
      <c r="BN102" s="9"/>
      <c r="BO102" s="9"/>
      <c r="BP102" s="9"/>
      <c r="BQ102" s="9"/>
      <c r="BR102" s="9"/>
      <c r="BS102" s="9"/>
      <c r="BT102" s="9"/>
      <c r="BU102" s="9"/>
      <c r="BV102" s="9"/>
      <c r="BW102" s="9"/>
      <c r="BX102" s="9"/>
      <c r="BY102" s="9"/>
      <c r="BZ102" s="9"/>
      <c r="CA102" s="9"/>
      <c r="CB102" s="9"/>
      <c r="CC102" s="9"/>
      <c r="CD102" s="9"/>
      <c r="CE102" s="9"/>
      <c r="CF102" s="9"/>
      <c r="CG102" s="9"/>
      <c r="CH102" s="9"/>
    </row>
    <row r="103" spans="1:86" s="132" customFormat="1" x14ac:dyDescent="0.25">
      <c r="A103" s="91" t="s">
        <v>62</v>
      </c>
      <c r="B103" s="33">
        <v>1654</v>
      </c>
      <c r="C103" s="113">
        <v>12</v>
      </c>
      <c r="D103" s="123">
        <v>2033</v>
      </c>
      <c r="E103" s="123">
        <v>1492</v>
      </c>
      <c r="F103" s="92">
        <v>1734</v>
      </c>
      <c r="G103" s="126">
        <v>6823</v>
      </c>
      <c r="H103" s="115">
        <v>16</v>
      </c>
      <c r="I103" s="124">
        <v>7313</v>
      </c>
      <c r="J103" s="124">
        <v>4737</v>
      </c>
      <c r="K103" s="125">
        <v>6685</v>
      </c>
      <c r="L103" s="126">
        <v>7682</v>
      </c>
      <c r="M103" s="115">
        <v>15</v>
      </c>
      <c r="N103" s="124">
        <v>7992</v>
      </c>
      <c r="O103" s="124">
        <v>3982</v>
      </c>
      <c r="P103" s="125">
        <v>7136</v>
      </c>
      <c r="Q103" s="126">
        <v>8479</v>
      </c>
      <c r="R103" s="115">
        <v>15</v>
      </c>
      <c r="S103" s="124">
        <v>9156</v>
      </c>
      <c r="T103" s="124">
        <v>5445</v>
      </c>
      <c r="U103" s="125">
        <v>8185</v>
      </c>
      <c r="V103" s="126">
        <v>9103</v>
      </c>
      <c r="W103" s="115">
        <v>14</v>
      </c>
      <c r="X103" s="124">
        <v>9655</v>
      </c>
      <c r="Y103" s="124">
        <v>5588</v>
      </c>
      <c r="Z103" s="125">
        <v>8468</v>
      </c>
      <c r="AA103" s="126">
        <v>9346</v>
      </c>
      <c r="AB103" s="115">
        <v>13</v>
      </c>
      <c r="AC103" s="124">
        <v>11431</v>
      </c>
      <c r="AD103" s="124">
        <v>6238</v>
      </c>
      <c r="AE103" s="123">
        <v>8967</v>
      </c>
      <c r="AF103" s="38">
        <v>8.1838919705698565E-2</v>
      </c>
      <c r="AG103" s="39"/>
      <c r="AH103" s="94" t="s">
        <v>62</v>
      </c>
      <c r="AI103" s="131"/>
      <c r="AJ103" s="131"/>
      <c r="AK103" s="131"/>
      <c r="AL103" s="131"/>
      <c r="AM103" s="131"/>
      <c r="AN103" s="131"/>
      <c r="AO103" s="131"/>
      <c r="AP103" s="131"/>
      <c r="AQ103" s="131"/>
      <c r="AR103" s="131"/>
      <c r="AS103" s="131"/>
      <c r="AT103" s="131"/>
      <c r="AU103" s="131"/>
      <c r="AV103" s="131"/>
      <c r="AW103" s="131"/>
      <c r="AX103" s="131"/>
      <c r="AY103" s="131"/>
      <c r="AZ103" s="131"/>
      <c r="BA103" s="131"/>
      <c r="BB103" s="131"/>
      <c r="BC103" s="131"/>
      <c r="BD103" s="131"/>
      <c r="BE103" s="131"/>
      <c r="BF103" s="131"/>
      <c r="BG103" s="131"/>
      <c r="BH103" s="131"/>
      <c r="BI103" s="131"/>
      <c r="BJ103" s="131"/>
      <c r="BK103" s="131"/>
      <c r="BL103" s="131"/>
      <c r="BM103" s="131"/>
      <c r="BN103" s="131"/>
      <c r="BO103" s="131"/>
      <c r="BP103" s="131"/>
      <c r="BQ103" s="131"/>
      <c r="BR103" s="131"/>
      <c r="BS103" s="131"/>
      <c r="BT103" s="131"/>
      <c r="BU103" s="131"/>
      <c r="BV103" s="131"/>
      <c r="BW103" s="131"/>
      <c r="BX103" s="131"/>
      <c r="BY103" s="131"/>
      <c r="BZ103" s="131"/>
      <c r="CA103" s="131"/>
      <c r="CB103" s="131"/>
      <c r="CC103" s="131"/>
      <c r="CD103" s="131"/>
      <c r="CE103" s="131"/>
      <c r="CF103" s="131"/>
      <c r="CG103" s="131"/>
      <c r="CH103" s="131"/>
    </row>
    <row r="104" spans="1:86" s="132" customFormat="1" x14ac:dyDescent="0.25">
      <c r="A104" s="91" t="s">
        <v>63</v>
      </c>
      <c r="B104" s="33">
        <v>1137</v>
      </c>
      <c r="C104" s="113">
        <v>6</v>
      </c>
      <c r="D104" s="123">
        <v>1243</v>
      </c>
      <c r="E104" s="123">
        <v>961</v>
      </c>
      <c r="F104" s="92">
        <v>1137</v>
      </c>
      <c r="G104" s="126">
        <v>4526</v>
      </c>
      <c r="H104" s="115">
        <v>8</v>
      </c>
      <c r="I104" s="124">
        <v>4989</v>
      </c>
      <c r="J104" s="124">
        <v>4114</v>
      </c>
      <c r="K104" s="125">
        <v>4522</v>
      </c>
      <c r="L104" s="126">
        <v>5235</v>
      </c>
      <c r="M104" s="115">
        <v>7</v>
      </c>
      <c r="N104" s="124">
        <v>6904</v>
      </c>
      <c r="O104" s="124">
        <v>4943</v>
      </c>
      <c r="P104" s="125">
        <v>5655</v>
      </c>
      <c r="Q104" s="126">
        <v>5872</v>
      </c>
      <c r="R104" s="115">
        <v>7</v>
      </c>
      <c r="S104" s="124">
        <v>7817</v>
      </c>
      <c r="T104" s="124">
        <v>5590</v>
      </c>
      <c r="U104" s="125">
        <v>6450</v>
      </c>
      <c r="V104" s="126">
        <v>7105</v>
      </c>
      <c r="W104" s="115">
        <v>6</v>
      </c>
      <c r="X104" s="124">
        <v>8695</v>
      </c>
      <c r="Y104" s="124">
        <v>6030</v>
      </c>
      <c r="Z104" s="125">
        <v>7258</v>
      </c>
      <c r="AA104" s="126">
        <v>7582</v>
      </c>
      <c r="AB104" s="115">
        <v>6</v>
      </c>
      <c r="AC104" s="124">
        <v>10281</v>
      </c>
      <c r="AD104" s="124">
        <v>6496</v>
      </c>
      <c r="AE104" s="123">
        <v>7979</v>
      </c>
      <c r="AF104" s="38">
        <v>0.13767262374866229</v>
      </c>
      <c r="AG104" s="39"/>
      <c r="AH104" s="94" t="s">
        <v>63</v>
      </c>
      <c r="AI104" s="131"/>
      <c r="AJ104" s="131"/>
      <c r="AK104" s="131"/>
      <c r="AL104" s="131"/>
      <c r="AM104" s="131"/>
      <c r="AN104" s="131"/>
      <c r="AO104" s="131"/>
      <c r="AP104" s="131"/>
      <c r="AQ104" s="131"/>
      <c r="AR104" s="131"/>
      <c r="AS104" s="131"/>
      <c r="AT104" s="131"/>
      <c r="AU104" s="131"/>
      <c r="AV104" s="131"/>
      <c r="AW104" s="131"/>
      <c r="AX104" s="131"/>
      <c r="AY104" s="131"/>
      <c r="AZ104" s="131"/>
      <c r="BA104" s="131"/>
      <c r="BB104" s="131"/>
      <c r="BC104" s="131"/>
      <c r="BD104" s="131"/>
      <c r="BE104" s="131"/>
      <c r="BF104" s="131"/>
      <c r="BG104" s="131"/>
      <c r="BH104" s="131"/>
      <c r="BI104" s="131"/>
      <c r="BJ104" s="131"/>
      <c r="BK104" s="131"/>
      <c r="BL104" s="131"/>
      <c r="BM104" s="131"/>
      <c r="BN104" s="131"/>
      <c r="BO104" s="131"/>
      <c r="BP104" s="131"/>
      <c r="BQ104" s="131"/>
      <c r="BR104" s="131"/>
      <c r="BS104" s="131"/>
      <c r="BT104" s="131"/>
      <c r="BU104" s="131"/>
      <c r="BV104" s="131"/>
      <c r="BW104" s="131"/>
      <c r="BX104" s="131"/>
      <c r="BY104" s="131"/>
      <c r="BZ104" s="131"/>
      <c r="CA104" s="131"/>
      <c r="CB104" s="131"/>
      <c r="CC104" s="131"/>
      <c r="CD104" s="131"/>
      <c r="CE104" s="131"/>
      <c r="CF104" s="131"/>
      <c r="CG104" s="131"/>
      <c r="CH104" s="131"/>
    </row>
    <row r="105" spans="1:86" s="132" customFormat="1" x14ac:dyDescent="0.25">
      <c r="A105" s="91" t="s">
        <v>64</v>
      </c>
      <c r="B105" s="33">
        <v>2604</v>
      </c>
      <c r="C105" s="113">
        <v>7</v>
      </c>
      <c r="D105" s="123">
        <v>2844</v>
      </c>
      <c r="E105" s="123">
        <v>1458</v>
      </c>
      <c r="F105" s="92">
        <v>2359</v>
      </c>
      <c r="G105" s="126">
        <v>10058</v>
      </c>
      <c r="H105" s="115">
        <v>7</v>
      </c>
      <c r="I105" s="124">
        <v>10907</v>
      </c>
      <c r="J105" s="124">
        <v>6829</v>
      </c>
      <c r="K105" s="125">
        <v>9341</v>
      </c>
      <c r="L105" s="126">
        <v>11013</v>
      </c>
      <c r="M105" s="115">
        <v>7</v>
      </c>
      <c r="N105" s="124">
        <v>11881</v>
      </c>
      <c r="O105" s="124">
        <v>6875</v>
      </c>
      <c r="P105" s="125">
        <v>10057</v>
      </c>
      <c r="Q105" s="126">
        <v>11695</v>
      </c>
      <c r="R105" s="115">
        <v>7</v>
      </c>
      <c r="S105" s="124">
        <v>13219</v>
      </c>
      <c r="T105" s="124">
        <v>7886</v>
      </c>
      <c r="U105" s="125">
        <v>11082</v>
      </c>
      <c r="V105" s="126">
        <v>12234</v>
      </c>
      <c r="W105" s="115">
        <v>6</v>
      </c>
      <c r="X105" s="124">
        <v>13900</v>
      </c>
      <c r="Y105" s="124">
        <v>9338</v>
      </c>
      <c r="Z105" s="125">
        <v>11600</v>
      </c>
      <c r="AA105" s="126">
        <v>13080</v>
      </c>
      <c r="AB105" s="115">
        <v>5</v>
      </c>
      <c r="AC105" s="124">
        <v>13964</v>
      </c>
      <c r="AD105" s="124">
        <v>10251</v>
      </c>
      <c r="AE105" s="123">
        <v>12642</v>
      </c>
      <c r="AF105" s="38">
        <v>6.7883873629796643E-2</v>
      </c>
      <c r="AG105" s="39"/>
      <c r="AH105" s="94" t="s">
        <v>64</v>
      </c>
      <c r="AI105" s="131"/>
      <c r="AJ105" s="131"/>
      <c r="AK105" s="131"/>
      <c r="AL105" s="131"/>
      <c r="AM105" s="131"/>
      <c r="AN105" s="131"/>
      <c r="AO105" s="131"/>
      <c r="AP105" s="131"/>
      <c r="AQ105" s="131"/>
      <c r="AR105" s="131"/>
      <c r="AS105" s="131"/>
      <c r="AT105" s="131"/>
      <c r="AU105" s="131"/>
      <c r="AV105" s="131"/>
      <c r="AW105" s="131"/>
      <c r="AX105" s="131"/>
      <c r="AY105" s="131"/>
      <c r="AZ105" s="131"/>
      <c r="BA105" s="131"/>
      <c r="BB105" s="131"/>
      <c r="BC105" s="131"/>
      <c r="BD105" s="131"/>
      <c r="BE105" s="131"/>
      <c r="BF105" s="131"/>
      <c r="BG105" s="131"/>
      <c r="BH105" s="131"/>
      <c r="BI105" s="131"/>
      <c r="BJ105" s="131"/>
      <c r="BK105" s="131"/>
      <c r="BL105" s="131"/>
      <c r="BM105" s="131"/>
      <c r="BN105" s="131"/>
      <c r="BO105" s="131"/>
      <c r="BP105" s="131"/>
      <c r="BQ105" s="131"/>
      <c r="BR105" s="131"/>
      <c r="BS105" s="131"/>
      <c r="BT105" s="131"/>
      <c r="BU105" s="131"/>
      <c r="BV105" s="131"/>
      <c r="BW105" s="131"/>
      <c r="BX105" s="131"/>
      <c r="BY105" s="131"/>
      <c r="BZ105" s="131"/>
      <c r="CA105" s="131"/>
      <c r="CB105" s="131"/>
      <c r="CC105" s="131"/>
      <c r="CD105" s="131"/>
      <c r="CE105" s="131"/>
      <c r="CF105" s="131"/>
      <c r="CG105" s="131"/>
      <c r="CH105" s="131"/>
    </row>
    <row r="106" spans="1:86" s="132" customFormat="1" x14ac:dyDescent="0.25">
      <c r="A106" s="133" t="s">
        <v>65</v>
      </c>
      <c r="B106" s="33">
        <v>0.75</v>
      </c>
      <c r="C106" s="129">
        <v>2</v>
      </c>
      <c r="D106" s="134">
        <v>0.75</v>
      </c>
      <c r="E106" s="134">
        <v>0.75</v>
      </c>
      <c r="F106" s="60">
        <v>0.75</v>
      </c>
      <c r="G106" s="135">
        <v>0.75</v>
      </c>
      <c r="H106" s="44">
        <v>16</v>
      </c>
      <c r="I106" s="60">
        <v>0.8</v>
      </c>
      <c r="J106" s="60">
        <v>0.5</v>
      </c>
      <c r="K106" s="61">
        <v>0.74</v>
      </c>
      <c r="L106" s="135">
        <v>0.8</v>
      </c>
      <c r="M106" s="44">
        <v>15</v>
      </c>
      <c r="N106" s="60">
        <v>0.85</v>
      </c>
      <c r="O106" s="60">
        <v>0.5</v>
      </c>
      <c r="P106" s="136">
        <v>0.79</v>
      </c>
      <c r="Q106" s="135">
        <v>0.85</v>
      </c>
      <c r="R106" s="44">
        <v>15</v>
      </c>
      <c r="S106" s="60">
        <v>0.93</v>
      </c>
      <c r="T106" s="60">
        <v>0.5</v>
      </c>
      <c r="U106" s="61">
        <v>0.84</v>
      </c>
      <c r="V106" s="135">
        <v>0.9</v>
      </c>
      <c r="W106" s="44">
        <v>13</v>
      </c>
      <c r="X106" s="60">
        <v>1.02</v>
      </c>
      <c r="Y106" s="60">
        <v>0.5</v>
      </c>
      <c r="Z106" s="61">
        <v>0.89</v>
      </c>
      <c r="AA106" s="135">
        <v>0.95</v>
      </c>
      <c r="AB106" s="44">
        <v>13</v>
      </c>
      <c r="AC106" s="60">
        <v>1.1100000000000001</v>
      </c>
      <c r="AD106" s="60">
        <v>0.5</v>
      </c>
      <c r="AE106" s="62">
        <v>0.94</v>
      </c>
      <c r="AF106" s="38">
        <v>6.0878347286942969E-2</v>
      </c>
      <c r="AG106" s="39"/>
      <c r="AH106" s="94" t="s">
        <v>65</v>
      </c>
      <c r="AI106" s="131"/>
      <c r="AJ106" s="131"/>
      <c r="AK106" s="131"/>
      <c r="AL106" s="131"/>
      <c r="AM106" s="131"/>
      <c r="AN106" s="131"/>
      <c r="AO106" s="131"/>
      <c r="AP106" s="131"/>
      <c r="AQ106" s="131"/>
      <c r="AR106" s="131"/>
      <c r="AS106" s="131"/>
      <c r="AT106" s="131"/>
      <c r="AU106" s="131"/>
      <c r="AV106" s="131"/>
      <c r="AW106" s="131"/>
      <c r="AX106" s="131"/>
      <c r="AY106" s="131"/>
      <c r="AZ106" s="131"/>
      <c r="BA106" s="131"/>
      <c r="BB106" s="131"/>
      <c r="BC106" s="131"/>
      <c r="BD106" s="131"/>
      <c r="BE106" s="131"/>
      <c r="BF106" s="131"/>
      <c r="BG106" s="131"/>
      <c r="BH106" s="131"/>
      <c r="BI106" s="131"/>
      <c r="BJ106" s="131"/>
      <c r="BK106" s="131"/>
      <c r="BL106" s="131"/>
      <c r="BM106" s="131"/>
      <c r="BN106" s="131"/>
      <c r="BO106" s="131"/>
      <c r="BP106" s="131"/>
      <c r="BQ106" s="131"/>
      <c r="BR106" s="131"/>
      <c r="BS106" s="131"/>
      <c r="BT106" s="131"/>
      <c r="BU106" s="131"/>
      <c r="BV106" s="131"/>
      <c r="BW106" s="131"/>
      <c r="BX106" s="131"/>
      <c r="BY106" s="131"/>
      <c r="BZ106" s="131"/>
      <c r="CA106" s="131"/>
      <c r="CB106" s="131"/>
      <c r="CC106" s="131"/>
      <c r="CD106" s="131"/>
      <c r="CE106" s="131"/>
      <c r="CF106" s="131"/>
      <c r="CG106" s="131"/>
      <c r="CH106" s="131"/>
    </row>
    <row r="107" spans="1:86" s="132" customFormat="1" x14ac:dyDescent="0.25">
      <c r="A107" s="91" t="s">
        <v>66</v>
      </c>
      <c r="B107" s="33">
        <v>74764</v>
      </c>
      <c r="C107" s="123">
        <v>14</v>
      </c>
      <c r="D107" s="123">
        <v>75908</v>
      </c>
      <c r="E107" s="123">
        <v>73475</v>
      </c>
      <c r="F107" s="92">
        <v>74715</v>
      </c>
      <c r="G107" s="126">
        <v>73844</v>
      </c>
      <c r="H107" s="115">
        <v>13</v>
      </c>
      <c r="I107" s="124">
        <v>76369</v>
      </c>
      <c r="J107" s="124">
        <v>70449</v>
      </c>
      <c r="K107" s="125">
        <v>73839</v>
      </c>
      <c r="L107" s="126">
        <v>71648</v>
      </c>
      <c r="M107" s="115">
        <v>15</v>
      </c>
      <c r="N107" s="124">
        <v>87415</v>
      </c>
      <c r="O107" s="124">
        <v>61179</v>
      </c>
      <c r="P107" s="125">
        <v>72691</v>
      </c>
      <c r="Q107" s="126">
        <v>68080</v>
      </c>
      <c r="R107" s="115">
        <v>15</v>
      </c>
      <c r="S107" s="124">
        <v>84666</v>
      </c>
      <c r="T107" s="124">
        <v>61863</v>
      </c>
      <c r="U107" s="125">
        <v>69654</v>
      </c>
      <c r="V107" s="126">
        <v>64045</v>
      </c>
      <c r="W107" s="115">
        <v>15</v>
      </c>
      <c r="X107" s="124">
        <v>81717</v>
      </c>
      <c r="Y107" s="124">
        <v>41738</v>
      </c>
      <c r="Z107" s="125">
        <v>64470</v>
      </c>
      <c r="AA107" s="126">
        <v>59385</v>
      </c>
      <c r="AB107" s="115">
        <v>14</v>
      </c>
      <c r="AC107" s="124">
        <v>75882</v>
      </c>
      <c r="AD107" s="124">
        <v>33368</v>
      </c>
      <c r="AE107" s="123">
        <v>60231</v>
      </c>
      <c r="AF107" s="38">
        <v>-5.3020916039138277E-2</v>
      </c>
      <c r="AG107" s="39"/>
      <c r="AH107" s="94" t="s">
        <v>66</v>
      </c>
      <c r="AI107" s="131"/>
      <c r="AJ107" s="131"/>
      <c r="AK107" s="131"/>
      <c r="AL107" s="131"/>
      <c r="AM107" s="131"/>
      <c r="AN107" s="131"/>
      <c r="AO107" s="131"/>
      <c r="AP107" s="131"/>
      <c r="AQ107" s="131"/>
      <c r="AR107" s="131"/>
      <c r="AS107" s="131"/>
      <c r="AT107" s="131"/>
      <c r="AU107" s="131"/>
      <c r="AV107" s="131"/>
      <c r="AW107" s="131"/>
      <c r="AX107" s="131"/>
      <c r="AY107" s="131"/>
      <c r="AZ107" s="131"/>
      <c r="BA107" s="131"/>
      <c r="BB107" s="131"/>
      <c r="BC107" s="131"/>
      <c r="BD107" s="131"/>
      <c r="BE107" s="131"/>
      <c r="BF107" s="131"/>
      <c r="BG107" s="131"/>
      <c r="BH107" s="131"/>
      <c r="BI107" s="131"/>
      <c r="BJ107" s="131"/>
      <c r="BK107" s="131"/>
      <c r="BL107" s="131"/>
      <c r="BM107" s="131"/>
      <c r="BN107" s="131"/>
      <c r="BO107" s="131"/>
      <c r="BP107" s="131"/>
      <c r="BQ107" s="131"/>
      <c r="BR107" s="131"/>
      <c r="BS107" s="131"/>
      <c r="BT107" s="131"/>
      <c r="BU107" s="131"/>
      <c r="BV107" s="131"/>
      <c r="BW107" s="131"/>
      <c r="BX107" s="131"/>
      <c r="BY107" s="131"/>
      <c r="BZ107" s="131"/>
      <c r="CA107" s="131"/>
      <c r="CB107" s="131"/>
      <c r="CC107" s="131"/>
      <c r="CD107" s="131"/>
      <c r="CE107" s="131"/>
      <c r="CF107" s="131"/>
      <c r="CG107" s="131"/>
      <c r="CH107" s="131"/>
    </row>
    <row r="108" spans="1:86" s="132" customFormat="1" x14ac:dyDescent="0.25">
      <c r="A108" s="91" t="s">
        <v>67</v>
      </c>
      <c r="B108" s="33">
        <v>765</v>
      </c>
      <c r="C108" s="123">
        <v>13</v>
      </c>
      <c r="D108" s="123">
        <v>3496</v>
      </c>
      <c r="E108" s="123">
        <v>57</v>
      </c>
      <c r="F108" s="92">
        <v>1031</v>
      </c>
      <c r="G108" s="126">
        <v>3424</v>
      </c>
      <c r="H108" s="115">
        <v>15</v>
      </c>
      <c r="I108" s="124">
        <v>5394</v>
      </c>
      <c r="J108" s="124">
        <v>2790</v>
      </c>
      <c r="K108" s="125">
        <v>3638</v>
      </c>
      <c r="L108" s="126">
        <v>848</v>
      </c>
      <c r="M108" s="115">
        <v>11</v>
      </c>
      <c r="N108" s="124">
        <v>5739</v>
      </c>
      <c r="O108" s="124">
        <v>322</v>
      </c>
      <c r="P108" s="125">
        <v>1861</v>
      </c>
      <c r="Q108" s="126">
        <v>589</v>
      </c>
      <c r="R108" s="115">
        <v>8</v>
      </c>
      <c r="S108" s="124">
        <v>3686</v>
      </c>
      <c r="T108" s="124">
        <v>300</v>
      </c>
      <c r="U108" s="125">
        <v>1071</v>
      </c>
      <c r="V108" s="126">
        <v>500</v>
      </c>
      <c r="W108" s="115">
        <v>7</v>
      </c>
      <c r="X108" s="124">
        <v>1750</v>
      </c>
      <c r="Y108" s="124">
        <v>300</v>
      </c>
      <c r="Z108" s="125">
        <v>702</v>
      </c>
      <c r="AA108" s="126">
        <v>589</v>
      </c>
      <c r="AB108" s="115">
        <v>8</v>
      </c>
      <c r="AC108" s="124">
        <v>2676</v>
      </c>
      <c r="AD108" s="124">
        <v>300</v>
      </c>
      <c r="AE108" s="123">
        <v>932</v>
      </c>
      <c r="AF108" s="38">
        <v>-0.35598588692328514</v>
      </c>
      <c r="AG108" s="39"/>
      <c r="AH108" s="94" t="s">
        <v>67</v>
      </c>
      <c r="AI108" s="131"/>
      <c r="AJ108" s="131"/>
      <c r="AK108" s="131"/>
      <c r="AL108" s="131"/>
      <c r="AM108" s="131"/>
      <c r="AN108" s="131"/>
      <c r="AO108" s="131"/>
      <c r="AP108" s="131"/>
      <c r="AQ108" s="131"/>
      <c r="AR108" s="131"/>
      <c r="AS108" s="131"/>
      <c r="AT108" s="131"/>
      <c r="AU108" s="131"/>
      <c r="AV108" s="131"/>
      <c r="AW108" s="131"/>
      <c r="AX108" s="131"/>
      <c r="AY108" s="131"/>
      <c r="AZ108" s="131"/>
      <c r="BA108" s="131"/>
      <c r="BB108" s="131"/>
      <c r="BC108" s="131"/>
      <c r="BD108" s="131"/>
      <c r="BE108" s="131"/>
      <c r="BF108" s="131"/>
      <c r="BG108" s="131"/>
      <c r="BH108" s="131"/>
      <c r="BI108" s="131"/>
      <c r="BJ108" s="131"/>
      <c r="BK108" s="131"/>
      <c r="BL108" s="131"/>
      <c r="BM108" s="131"/>
      <c r="BN108" s="131"/>
      <c r="BO108" s="131"/>
      <c r="BP108" s="131"/>
      <c r="BQ108" s="131"/>
      <c r="BR108" s="131"/>
      <c r="BS108" s="131"/>
      <c r="BT108" s="131"/>
      <c r="BU108" s="131"/>
      <c r="BV108" s="131"/>
      <c r="BW108" s="131"/>
      <c r="BX108" s="131"/>
      <c r="BY108" s="131"/>
      <c r="BZ108" s="131"/>
      <c r="CA108" s="131"/>
      <c r="CB108" s="131"/>
      <c r="CC108" s="131"/>
      <c r="CD108" s="131"/>
      <c r="CE108" s="131"/>
      <c r="CF108" s="131"/>
      <c r="CG108" s="131"/>
      <c r="CH108" s="131"/>
    </row>
    <row r="109" spans="1:86" s="132" customFormat="1" x14ac:dyDescent="0.25">
      <c r="A109" s="90"/>
      <c r="B109" s="33" t="s">
        <v>24</v>
      </c>
      <c r="C109" s="129" t="s">
        <v>24</v>
      </c>
      <c r="D109" s="129" t="s">
        <v>24</v>
      </c>
      <c r="E109" s="129" t="s">
        <v>24</v>
      </c>
      <c r="F109" s="129" t="s">
        <v>24</v>
      </c>
      <c r="G109" s="126" t="s">
        <v>24</v>
      </c>
      <c r="H109" s="44" t="s">
        <v>24</v>
      </c>
      <c r="I109" s="43" t="s">
        <v>24</v>
      </c>
      <c r="J109" s="43" t="s">
        <v>24</v>
      </c>
      <c r="K109" s="45" t="s">
        <v>24</v>
      </c>
      <c r="L109" s="126" t="s">
        <v>24</v>
      </c>
      <c r="M109" s="44" t="s">
        <v>24</v>
      </c>
      <c r="N109" s="43" t="s">
        <v>24</v>
      </c>
      <c r="O109" s="43" t="s">
        <v>24</v>
      </c>
      <c r="P109" s="45" t="s">
        <v>24</v>
      </c>
      <c r="Q109" s="126" t="s">
        <v>24</v>
      </c>
      <c r="R109" s="44" t="s">
        <v>24</v>
      </c>
      <c r="S109" s="43" t="s">
        <v>24</v>
      </c>
      <c r="T109" s="43" t="s">
        <v>24</v>
      </c>
      <c r="U109" s="45" t="s">
        <v>24</v>
      </c>
      <c r="V109" s="126" t="s">
        <v>24</v>
      </c>
      <c r="W109" s="44" t="s">
        <v>24</v>
      </c>
      <c r="X109" s="43" t="s">
        <v>24</v>
      </c>
      <c r="Y109" s="43" t="s">
        <v>24</v>
      </c>
      <c r="Z109" s="45" t="s">
        <v>24</v>
      </c>
      <c r="AA109" s="126" t="s">
        <v>24</v>
      </c>
      <c r="AB109" s="44" t="s">
        <v>24</v>
      </c>
      <c r="AC109" s="43" t="s">
        <v>24</v>
      </c>
      <c r="AD109" s="43" t="s">
        <v>24</v>
      </c>
      <c r="AE109" s="46" t="s">
        <v>24</v>
      </c>
      <c r="AF109" s="38"/>
      <c r="AG109" s="39"/>
      <c r="AH109" s="94"/>
      <c r="AI109" s="131"/>
      <c r="AJ109" s="131"/>
      <c r="AK109" s="131"/>
      <c r="AL109" s="131"/>
      <c r="AM109" s="131"/>
      <c r="AN109" s="131"/>
      <c r="AO109" s="131"/>
      <c r="AP109" s="131"/>
      <c r="AQ109" s="131"/>
      <c r="AR109" s="131"/>
      <c r="AS109" s="131"/>
      <c r="AT109" s="131"/>
      <c r="AU109" s="131"/>
      <c r="AV109" s="131"/>
      <c r="AW109" s="131"/>
      <c r="AX109" s="131"/>
      <c r="AY109" s="131"/>
      <c r="AZ109" s="131"/>
      <c r="BA109" s="131"/>
      <c r="BB109" s="131"/>
      <c r="BC109" s="131"/>
      <c r="BD109" s="131"/>
      <c r="BE109" s="131"/>
      <c r="BF109" s="131"/>
      <c r="BG109" s="131"/>
      <c r="BH109" s="131"/>
      <c r="BI109" s="131"/>
      <c r="BJ109" s="131"/>
      <c r="BK109" s="131"/>
      <c r="BL109" s="131"/>
      <c r="BM109" s="131"/>
      <c r="BN109" s="131"/>
      <c r="BO109" s="131"/>
      <c r="BP109" s="131"/>
      <c r="BQ109" s="131"/>
      <c r="BR109" s="131"/>
      <c r="BS109" s="131"/>
      <c r="BT109" s="131"/>
      <c r="BU109" s="131"/>
      <c r="BV109" s="131"/>
      <c r="BW109" s="131"/>
      <c r="BX109" s="131"/>
      <c r="BY109" s="131"/>
      <c r="BZ109" s="131"/>
      <c r="CA109" s="131"/>
      <c r="CB109" s="131"/>
      <c r="CC109" s="131"/>
      <c r="CD109" s="131"/>
      <c r="CE109" s="131"/>
      <c r="CF109" s="131"/>
      <c r="CG109" s="131"/>
      <c r="CH109" s="131"/>
    </row>
    <row r="110" spans="1:86" s="41" customFormat="1" x14ac:dyDescent="0.25">
      <c r="A110" s="90" t="s">
        <v>68</v>
      </c>
      <c r="B110" s="33">
        <v>4204</v>
      </c>
      <c r="C110" s="43">
        <v>15</v>
      </c>
      <c r="D110" s="43">
        <v>4578</v>
      </c>
      <c r="E110" s="43">
        <v>3222</v>
      </c>
      <c r="F110" s="43">
        <v>4120</v>
      </c>
      <c r="G110" s="126">
        <v>16804</v>
      </c>
      <c r="H110" s="44">
        <v>16</v>
      </c>
      <c r="I110" s="43">
        <v>17355</v>
      </c>
      <c r="J110" s="43">
        <v>13075</v>
      </c>
      <c r="K110" s="45">
        <v>16047</v>
      </c>
      <c r="L110" s="126">
        <v>16874</v>
      </c>
      <c r="M110" s="44">
        <v>15</v>
      </c>
      <c r="N110" s="43">
        <v>17559</v>
      </c>
      <c r="O110" s="43">
        <v>13075</v>
      </c>
      <c r="P110" s="45">
        <v>16387</v>
      </c>
      <c r="Q110" s="126">
        <v>16991</v>
      </c>
      <c r="R110" s="44">
        <v>15</v>
      </c>
      <c r="S110" s="43">
        <v>17938</v>
      </c>
      <c r="T110" s="43">
        <v>13075</v>
      </c>
      <c r="U110" s="45">
        <v>16476</v>
      </c>
      <c r="V110" s="126">
        <v>16686</v>
      </c>
      <c r="W110" s="44">
        <v>13</v>
      </c>
      <c r="X110" s="43">
        <v>18568</v>
      </c>
      <c r="Y110" s="43">
        <v>13075</v>
      </c>
      <c r="Z110" s="45">
        <v>16488</v>
      </c>
      <c r="AA110" s="126">
        <v>16767</v>
      </c>
      <c r="AB110" s="44">
        <v>13</v>
      </c>
      <c r="AC110" s="43">
        <v>19193</v>
      </c>
      <c r="AD110" s="43">
        <v>13075</v>
      </c>
      <c r="AE110" s="46">
        <v>16557</v>
      </c>
      <c r="AF110" s="38">
        <v>-5.5091927608186264E-4</v>
      </c>
      <c r="AG110" s="39"/>
      <c r="AH110" s="94" t="s">
        <v>68</v>
      </c>
      <c r="AI110" s="9"/>
      <c r="AJ110" s="9"/>
      <c r="AK110" s="9"/>
      <c r="AL110" s="9"/>
      <c r="AM110" s="9"/>
      <c r="AN110" s="9"/>
      <c r="AO110" s="9"/>
      <c r="AP110" s="9"/>
      <c r="AQ110" s="9"/>
      <c r="AR110" s="9"/>
      <c r="AS110" s="9"/>
      <c r="AT110" s="9"/>
      <c r="AU110" s="9"/>
      <c r="AV110" s="9"/>
      <c r="AW110" s="9"/>
      <c r="AX110" s="9"/>
      <c r="AY110" s="9"/>
      <c r="AZ110" s="9"/>
      <c r="BA110" s="9"/>
      <c r="BB110" s="9"/>
      <c r="BC110" s="9"/>
      <c r="BD110" s="9"/>
      <c r="BE110" s="9"/>
      <c r="BF110" s="9"/>
      <c r="BG110" s="9"/>
      <c r="BH110" s="9"/>
      <c r="BI110" s="9"/>
      <c r="BJ110" s="9"/>
      <c r="BK110" s="9"/>
      <c r="BL110" s="9"/>
      <c r="BM110" s="9"/>
      <c r="BN110" s="9"/>
      <c r="BO110" s="9"/>
      <c r="BP110" s="9"/>
      <c r="BQ110" s="9"/>
      <c r="BR110" s="9"/>
      <c r="BS110" s="9"/>
      <c r="BT110" s="9"/>
      <c r="BU110" s="9"/>
      <c r="BV110" s="9"/>
      <c r="BW110" s="9"/>
      <c r="BX110" s="9"/>
      <c r="BY110" s="9"/>
      <c r="BZ110" s="9"/>
      <c r="CA110" s="9"/>
      <c r="CB110" s="9"/>
      <c r="CC110" s="9"/>
      <c r="CD110" s="9"/>
      <c r="CE110" s="9"/>
      <c r="CF110" s="9"/>
      <c r="CG110" s="9"/>
      <c r="CH110" s="9"/>
    </row>
    <row r="111" spans="1:86" s="41" customFormat="1" x14ac:dyDescent="0.25">
      <c r="A111" s="137" t="s">
        <v>69</v>
      </c>
      <c r="B111" s="33">
        <v>2861</v>
      </c>
      <c r="C111" s="123">
        <v>16</v>
      </c>
      <c r="D111" s="123">
        <v>3098</v>
      </c>
      <c r="E111" s="123">
        <v>2073</v>
      </c>
      <c r="F111" s="92">
        <v>2747</v>
      </c>
      <c r="G111" s="126">
        <v>11076</v>
      </c>
      <c r="H111" s="115">
        <v>17</v>
      </c>
      <c r="I111" s="124">
        <v>11684</v>
      </c>
      <c r="J111" s="124">
        <v>7457</v>
      </c>
      <c r="K111" s="125">
        <v>10658</v>
      </c>
      <c r="L111" s="126">
        <v>11815</v>
      </c>
      <c r="M111" s="115">
        <v>17</v>
      </c>
      <c r="N111" s="124">
        <v>13496</v>
      </c>
      <c r="O111" s="124">
        <v>8896</v>
      </c>
      <c r="P111" s="127">
        <v>11528</v>
      </c>
      <c r="Q111" s="126">
        <v>12670</v>
      </c>
      <c r="R111" s="115">
        <v>17</v>
      </c>
      <c r="S111" s="124">
        <v>14002</v>
      </c>
      <c r="T111" s="124">
        <v>9822</v>
      </c>
      <c r="U111" s="125">
        <v>12436</v>
      </c>
      <c r="V111" s="126">
        <v>13496</v>
      </c>
      <c r="W111" s="115">
        <v>15</v>
      </c>
      <c r="X111" s="124">
        <v>14760</v>
      </c>
      <c r="Y111" s="124">
        <v>10486</v>
      </c>
      <c r="Z111" s="125">
        <v>13048</v>
      </c>
      <c r="AA111" s="126">
        <v>14087</v>
      </c>
      <c r="AB111" s="115">
        <v>15</v>
      </c>
      <c r="AC111" s="124">
        <v>16400</v>
      </c>
      <c r="AD111" s="124">
        <v>10758</v>
      </c>
      <c r="AE111" s="123">
        <v>13665</v>
      </c>
      <c r="AF111" s="38">
        <v>6.1961792500129453E-2</v>
      </c>
      <c r="AG111" s="39"/>
      <c r="AH111" s="94" t="s">
        <v>69</v>
      </c>
      <c r="AI111" s="9"/>
      <c r="AJ111" s="9"/>
      <c r="AK111" s="9"/>
      <c r="AL111" s="9"/>
      <c r="AM111" s="9"/>
      <c r="AN111" s="9"/>
      <c r="AO111" s="9"/>
      <c r="AP111" s="9"/>
      <c r="AQ111" s="9"/>
      <c r="AR111" s="9"/>
      <c r="AS111" s="9"/>
      <c r="AT111" s="9"/>
      <c r="AU111" s="9"/>
      <c r="AV111" s="9"/>
      <c r="AW111" s="9"/>
      <c r="AX111" s="9"/>
      <c r="AY111" s="9"/>
      <c r="AZ111" s="9"/>
      <c r="BA111" s="9"/>
      <c r="BB111" s="9"/>
      <c r="BC111" s="9"/>
      <c r="BD111" s="9"/>
      <c r="BE111" s="9"/>
      <c r="BF111" s="9"/>
      <c r="BG111" s="9"/>
      <c r="BH111" s="9"/>
      <c r="BI111" s="9"/>
      <c r="BJ111" s="9"/>
      <c r="BK111" s="9"/>
      <c r="BL111" s="9"/>
      <c r="BM111" s="9"/>
      <c r="BN111" s="9"/>
      <c r="BO111" s="9"/>
      <c r="BP111" s="9"/>
      <c r="BQ111" s="9"/>
      <c r="BR111" s="9"/>
      <c r="BS111" s="9"/>
      <c r="BT111" s="9"/>
      <c r="BU111" s="9"/>
      <c r="BV111" s="9"/>
      <c r="BW111" s="9"/>
      <c r="BX111" s="9"/>
      <c r="BY111" s="9"/>
      <c r="BZ111" s="9"/>
      <c r="CA111" s="9"/>
      <c r="CB111" s="9"/>
      <c r="CC111" s="9"/>
      <c r="CD111" s="9"/>
      <c r="CE111" s="9"/>
      <c r="CF111" s="9"/>
      <c r="CG111" s="9"/>
      <c r="CH111" s="9"/>
    </row>
    <row r="112" spans="1:86" s="132" customFormat="1" x14ac:dyDescent="0.25">
      <c r="A112" s="91" t="s">
        <v>70</v>
      </c>
      <c r="B112" s="33">
        <v>1309</v>
      </c>
      <c r="C112" s="123">
        <v>14</v>
      </c>
      <c r="D112" s="123">
        <v>1488</v>
      </c>
      <c r="E112" s="123">
        <v>1160</v>
      </c>
      <c r="F112" s="92">
        <v>1319</v>
      </c>
      <c r="G112" s="126">
        <v>4979</v>
      </c>
      <c r="H112" s="115">
        <v>14</v>
      </c>
      <c r="I112" s="124">
        <v>5278</v>
      </c>
      <c r="J112" s="124">
        <v>4638</v>
      </c>
      <c r="K112" s="125">
        <v>4954</v>
      </c>
      <c r="L112" s="126">
        <v>5262</v>
      </c>
      <c r="M112" s="115">
        <v>16</v>
      </c>
      <c r="N112" s="124">
        <v>6494</v>
      </c>
      <c r="O112" s="124">
        <v>3218</v>
      </c>
      <c r="P112" s="127">
        <v>5260</v>
      </c>
      <c r="Q112" s="126">
        <v>5785</v>
      </c>
      <c r="R112" s="115">
        <v>16</v>
      </c>
      <c r="S112" s="124">
        <v>6927</v>
      </c>
      <c r="T112" s="124">
        <v>3799</v>
      </c>
      <c r="U112" s="125">
        <v>5821</v>
      </c>
      <c r="V112" s="126">
        <v>6312</v>
      </c>
      <c r="W112" s="115">
        <v>14</v>
      </c>
      <c r="X112" s="124">
        <v>7539</v>
      </c>
      <c r="Y112" s="124">
        <v>4270</v>
      </c>
      <c r="Z112" s="125">
        <v>6306</v>
      </c>
      <c r="AA112" s="126">
        <v>6743</v>
      </c>
      <c r="AB112" s="115">
        <v>14</v>
      </c>
      <c r="AC112" s="124">
        <v>8550</v>
      </c>
      <c r="AD112" s="124">
        <v>4477</v>
      </c>
      <c r="AE112" s="123">
        <v>6738</v>
      </c>
      <c r="AF112" s="38">
        <v>7.8767262411689742E-2</v>
      </c>
      <c r="AG112" s="39"/>
      <c r="AH112" s="94" t="s">
        <v>70</v>
      </c>
      <c r="AI112" s="131"/>
      <c r="AJ112" s="131"/>
      <c r="AK112" s="131"/>
      <c r="AL112" s="131"/>
      <c r="AM112" s="131"/>
      <c r="AN112" s="131"/>
      <c r="AO112" s="131"/>
      <c r="AP112" s="131"/>
      <c r="AQ112" s="131"/>
      <c r="AR112" s="131"/>
      <c r="AS112" s="131"/>
      <c r="AT112" s="131"/>
      <c r="AU112" s="131"/>
      <c r="AV112" s="131"/>
      <c r="AW112" s="131"/>
      <c r="AX112" s="131"/>
      <c r="AY112" s="131"/>
      <c r="AZ112" s="131"/>
      <c r="BA112" s="131"/>
      <c r="BB112" s="131"/>
      <c r="BC112" s="131"/>
      <c r="BD112" s="131"/>
      <c r="BE112" s="131"/>
      <c r="BF112" s="131"/>
      <c r="BG112" s="131"/>
      <c r="BH112" s="131"/>
      <c r="BI112" s="131"/>
      <c r="BJ112" s="131"/>
      <c r="BK112" s="131"/>
      <c r="BL112" s="131"/>
      <c r="BM112" s="131"/>
      <c r="BN112" s="131"/>
      <c r="BO112" s="131"/>
      <c r="BP112" s="131"/>
      <c r="BQ112" s="131"/>
      <c r="BR112" s="131"/>
      <c r="BS112" s="131"/>
      <c r="BT112" s="131"/>
      <c r="BU112" s="131"/>
      <c r="BV112" s="131"/>
      <c r="BW112" s="131"/>
      <c r="BX112" s="131"/>
      <c r="BY112" s="131"/>
      <c r="BZ112" s="131"/>
      <c r="CA112" s="131"/>
      <c r="CB112" s="131"/>
      <c r="CC112" s="131"/>
      <c r="CD112" s="131"/>
      <c r="CE112" s="131"/>
      <c r="CF112" s="131"/>
      <c r="CG112" s="131"/>
      <c r="CH112" s="131"/>
    </row>
    <row r="113" spans="1:86" s="132" customFormat="1" ht="15.75" thickBot="1" x14ac:dyDescent="0.3">
      <c r="A113" s="138" t="s">
        <v>71</v>
      </c>
      <c r="B113" s="139">
        <v>1035</v>
      </c>
      <c r="C113" s="140">
        <v>9</v>
      </c>
      <c r="D113" s="140">
        <v>1151</v>
      </c>
      <c r="E113" s="140">
        <v>936</v>
      </c>
      <c r="F113" s="140">
        <v>1034</v>
      </c>
      <c r="G113" s="141">
        <v>3979</v>
      </c>
      <c r="H113" s="142">
        <v>11</v>
      </c>
      <c r="I113" s="140">
        <v>4313</v>
      </c>
      <c r="J113" s="140">
        <v>3111</v>
      </c>
      <c r="K113" s="143">
        <v>3850</v>
      </c>
      <c r="L113" s="141">
        <v>4487</v>
      </c>
      <c r="M113" s="142">
        <v>11</v>
      </c>
      <c r="N113" s="140">
        <v>5479</v>
      </c>
      <c r="O113" s="140">
        <v>2451</v>
      </c>
      <c r="P113" s="144">
        <v>4470</v>
      </c>
      <c r="Q113" s="141">
        <v>5150</v>
      </c>
      <c r="R113" s="142">
        <v>11</v>
      </c>
      <c r="S113" s="140">
        <v>6082</v>
      </c>
      <c r="T113" s="140">
        <v>3142</v>
      </c>
      <c r="U113" s="143">
        <v>5065</v>
      </c>
      <c r="V113" s="141">
        <v>5555</v>
      </c>
      <c r="W113" s="142">
        <v>10</v>
      </c>
      <c r="X113" s="140">
        <v>6743</v>
      </c>
      <c r="Y113" s="140">
        <v>3814</v>
      </c>
      <c r="Z113" s="143">
        <v>5521</v>
      </c>
      <c r="AA113" s="141">
        <v>6277</v>
      </c>
      <c r="AB113" s="142">
        <v>10</v>
      </c>
      <c r="AC113" s="140">
        <v>7546</v>
      </c>
      <c r="AD113" s="140">
        <v>4130</v>
      </c>
      <c r="AE113" s="145">
        <v>6029</v>
      </c>
      <c r="AF113" s="146">
        <v>0.12071335534582683</v>
      </c>
      <c r="AG113" s="39"/>
      <c r="AH113" s="94" t="s">
        <v>71</v>
      </c>
      <c r="AI113" s="131"/>
      <c r="AJ113" s="131"/>
      <c r="AK113" s="131"/>
      <c r="AL113" s="131"/>
      <c r="AM113" s="131"/>
      <c r="AN113" s="131"/>
      <c r="AO113" s="131"/>
      <c r="AP113" s="131"/>
      <c r="AQ113" s="131"/>
      <c r="AR113" s="131"/>
      <c r="AS113" s="131"/>
      <c r="AT113" s="131"/>
      <c r="AU113" s="131"/>
      <c r="AV113" s="131"/>
      <c r="AW113" s="131"/>
      <c r="AX113" s="131"/>
      <c r="AY113" s="131"/>
      <c r="AZ113" s="131"/>
      <c r="BA113" s="131"/>
      <c r="BB113" s="131"/>
      <c r="BC113" s="131"/>
      <c r="BD113" s="131"/>
      <c r="BE113" s="131"/>
      <c r="BF113" s="131"/>
      <c r="BG113" s="131"/>
      <c r="BH113" s="131"/>
      <c r="BI113" s="131"/>
      <c r="BJ113" s="131"/>
      <c r="BK113" s="131"/>
      <c r="BL113" s="131"/>
      <c r="BM113" s="131"/>
      <c r="BN113" s="131"/>
      <c r="BO113" s="131"/>
      <c r="BP113" s="131"/>
      <c r="BQ113" s="131"/>
      <c r="BR113" s="131"/>
      <c r="BS113" s="131"/>
      <c r="BT113" s="131"/>
      <c r="BU113" s="131"/>
      <c r="BV113" s="131"/>
      <c r="BW113" s="131"/>
      <c r="BX113" s="131"/>
      <c r="BY113" s="131"/>
      <c r="BZ113" s="131"/>
      <c r="CA113" s="131"/>
      <c r="CB113" s="131"/>
      <c r="CC113" s="131"/>
      <c r="CD113" s="131"/>
      <c r="CE113" s="131"/>
      <c r="CF113" s="131"/>
      <c r="CG113" s="131"/>
      <c r="CH113" s="131"/>
    </row>
    <row r="114" spans="1:86" ht="39" customHeight="1" thickTop="1" x14ac:dyDescent="0.25">
      <c r="A114" s="90"/>
      <c r="B114" s="15"/>
      <c r="C114" s="16"/>
      <c r="D114" s="9"/>
      <c r="E114" s="9"/>
      <c r="F114" s="17"/>
      <c r="G114" s="15"/>
      <c r="H114" s="16"/>
      <c r="I114" s="9"/>
      <c r="J114" s="9"/>
      <c r="K114" s="17"/>
      <c r="L114" s="15"/>
      <c r="M114" s="16"/>
      <c r="N114" s="9"/>
      <c r="O114" s="9"/>
      <c r="P114" s="17"/>
      <c r="Q114" s="15"/>
      <c r="R114" s="16"/>
      <c r="S114" s="9"/>
      <c r="T114" s="9"/>
      <c r="U114" s="17"/>
      <c r="V114" s="15"/>
      <c r="W114" s="16"/>
      <c r="X114" s="9"/>
      <c r="Y114" s="9"/>
      <c r="Z114" s="17"/>
      <c r="AA114" s="15"/>
      <c r="AB114" s="16"/>
      <c r="AC114" s="9"/>
      <c r="AD114" s="9"/>
      <c r="AE114" s="17"/>
      <c r="AF114" s="8"/>
      <c r="AH114" s="18"/>
      <c r="AI114" s="13"/>
      <c r="AJ114" s="13"/>
      <c r="AK114" s="13"/>
      <c r="AL114" s="13"/>
      <c r="AM114" s="13"/>
      <c r="AN114" s="13"/>
      <c r="AO114" s="13"/>
      <c r="AP114" s="13"/>
      <c r="AQ114" s="13"/>
      <c r="AR114" s="13"/>
      <c r="AS114" s="13"/>
      <c r="AT114" s="13"/>
      <c r="AU114" s="13"/>
      <c r="AV114" s="13"/>
      <c r="AW114" s="13"/>
      <c r="AX114" s="13"/>
      <c r="AY114" s="13"/>
      <c r="AZ114" s="13"/>
      <c r="BA114" s="13"/>
      <c r="BB114" s="13"/>
      <c r="BC114" s="13"/>
      <c r="BD114" s="13"/>
      <c r="BE114" s="13"/>
      <c r="BF114" s="13"/>
      <c r="BG114" s="13"/>
      <c r="BH114" s="13"/>
      <c r="BI114" s="13"/>
      <c r="BJ114" s="13"/>
      <c r="BK114" s="13"/>
      <c r="BL114" s="13"/>
      <c r="BM114" s="13"/>
      <c r="BN114" s="13"/>
      <c r="BO114" s="13"/>
      <c r="BP114" s="13"/>
      <c r="BQ114" s="13"/>
      <c r="BR114" s="13"/>
      <c r="BS114" s="13"/>
      <c r="BT114" s="13"/>
      <c r="BU114" s="13"/>
      <c r="BV114" s="13"/>
      <c r="BW114" s="13"/>
      <c r="BX114" s="13"/>
      <c r="BY114" s="13"/>
      <c r="BZ114" s="13"/>
      <c r="CA114" s="13"/>
      <c r="CB114" s="13"/>
      <c r="CC114" s="13"/>
      <c r="CD114" s="13"/>
      <c r="CE114" s="13"/>
      <c r="CF114" s="13"/>
      <c r="CG114" s="13"/>
      <c r="CH114" s="13"/>
    </row>
    <row r="115" spans="1:86" ht="16.5" x14ac:dyDescent="0.25">
      <c r="A115" s="23" t="s">
        <v>1</v>
      </c>
      <c r="B115" s="15"/>
      <c r="C115" s="16"/>
      <c r="D115" s="9"/>
      <c r="E115" s="9"/>
      <c r="F115" s="17"/>
      <c r="G115" s="15"/>
      <c r="H115" s="16"/>
      <c r="I115" s="9"/>
      <c r="J115" s="9"/>
      <c r="K115" s="17"/>
      <c r="L115" s="15"/>
      <c r="M115" s="16"/>
      <c r="N115" s="9"/>
      <c r="O115" s="9"/>
      <c r="P115" s="17"/>
      <c r="Q115" s="15"/>
      <c r="R115" s="16"/>
      <c r="S115" s="9"/>
      <c r="T115" s="9"/>
      <c r="U115" s="17"/>
      <c r="V115" s="15"/>
      <c r="W115" s="16"/>
      <c r="X115" s="9"/>
      <c r="Y115" s="9"/>
      <c r="Z115" s="17"/>
      <c r="AA115" s="15"/>
      <c r="AB115" s="16"/>
      <c r="AC115" s="9"/>
      <c r="AD115" s="9"/>
      <c r="AE115" s="17"/>
      <c r="AF115" s="18"/>
      <c r="AH115" s="24"/>
      <c r="AI115" s="13"/>
      <c r="AJ115" s="13"/>
      <c r="AK115" s="13"/>
      <c r="AL115" s="13"/>
      <c r="AM115" s="13"/>
      <c r="AN115" s="13"/>
      <c r="AO115" s="13"/>
      <c r="AP115" s="13"/>
      <c r="AQ115" s="13"/>
      <c r="AR115" s="13"/>
      <c r="AS115" s="13"/>
      <c r="AT115" s="13"/>
      <c r="AU115" s="13"/>
      <c r="AV115" s="13"/>
      <c r="AW115" s="13"/>
      <c r="AX115" s="13"/>
      <c r="AY115" s="13"/>
      <c r="AZ115" s="13"/>
      <c r="BA115" s="13"/>
      <c r="BB115" s="13"/>
      <c r="BC115" s="13"/>
      <c r="BD115" s="13"/>
      <c r="BE115" s="13"/>
      <c r="BF115" s="13"/>
      <c r="BG115" s="13"/>
      <c r="BH115" s="13"/>
      <c r="BI115" s="13"/>
      <c r="BJ115" s="13"/>
      <c r="BK115" s="13"/>
      <c r="BL115" s="13"/>
      <c r="BM115" s="13"/>
      <c r="BN115" s="13"/>
      <c r="BO115" s="13"/>
      <c r="BP115" s="13"/>
      <c r="BQ115" s="13"/>
      <c r="BR115" s="13"/>
      <c r="BS115" s="13"/>
      <c r="BT115" s="13"/>
      <c r="BU115" s="13"/>
      <c r="BV115" s="13"/>
      <c r="BW115" s="13"/>
      <c r="BX115" s="13"/>
      <c r="BY115" s="13"/>
      <c r="BZ115" s="13"/>
      <c r="CA115" s="13"/>
      <c r="CB115" s="13"/>
      <c r="CC115" s="13"/>
      <c r="CD115" s="13"/>
      <c r="CE115" s="13"/>
      <c r="CF115" s="13"/>
      <c r="CG115" s="13"/>
      <c r="CH115" s="13"/>
    </row>
    <row r="116" spans="1:86" ht="16.5" x14ac:dyDescent="0.25">
      <c r="A116" s="14" t="s">
        <v>20</v>
      </c>
      <c r="B116" s="15"/>
      <c r="C116" s="16"/>
      <c r="D116" s="9"/>
      <c r="E116" s="9"/>
      <c r="F116" s="17"/>
      <c r="G116" s="15"/>
      <c r="H116" s="16"/>
      <c r="I116" s="9"/>
      <c r="J116" s="9"/>
      <c r="K116" s="17"/>
      <c r="L116" s="15"/>
      <c r="M116" s="16"/>
      <c r="N116" s="9"/>
      <c r="O116" s="9"/>
      <c r="P116" s="17"/>
      <c r="Q116" s="15"/>
      <c r="R116" s="16"/>
      <c r="S116" s="9"/>
      <c r="T116" s="9"/>
      <c r="U116" s="17"/>
      <c r="V116" s="15"/>
      <c r="W116" s="16"/>
      <c r="X116" s="9"/>
      <c r="Y116" s="9"/>
      <c r="Z116" s="17"/>
      <c r="AA116" s="15"/>
      <c r="AB116" s="16"/>
      <c r="AC116" s="9"/>
      <c r="AD116" s="9"/>
      <c r="AE116" s="17"/>
      <c r="AF116" s="18"/>
      <c r="AH116" s="19"/>
      <c r="AI116" s="13"/>
      <c r="AJ116" s="13"/>
      <c r="AK116" s="13"/>
      <c r="AL116" s="13"/>
      <c r="AM116" s="13"/>
      <c r="AN116" s="13"/>
      <c r="AO116" s="13"/>
      <c r="AP116" s="13"/>
      <c r="AQ116" s="13"/>
      <c r="AR116" s="13"/>
      <c r="AS116" s="13"/>
      <c r="AT116" s="13"/>
      <c r="AU116" s="13"/>
      <c r="AV116" s="13"/>
      <c r="AW116" s="13"/>
      <c r="AX116" s="13"/>
      <c r="AY116" s="13"/>
      <c r="AZ116" s="13"/>
      <c r="BA116" s="13"/>
      <c r="BB116" s="13"/>
      <c r="BC116" s="13"/>
      <c r="BD116" s="13"/>
      <c r="BE116" s="13"/>
      <c r="BF116" s="13"/>
      <c r="BG116" s="13"/>
      <c r="BH116" s="13"/>
      <c r="BI116" s="13"/>
      <c r="BJ116" s="13"/>
      <c r="BK116" s="13"/>
      <c r="BL116" s="13"/>
      <c r="BM116" s="13"/>
      <c r="BN116" s="13"/>
      <c r="BO116" s="13"/>
      <c r="BP116" s="13"/>
      <c r="BQ116" s="13"/>
      <c r="BR116" s="13"/>
      <c r="BS116" s="13"/>
      <c r="BT116" s="13"/>
      <c r="BU116" s="13"/>
      <c r="BV116" s="13"/>
      <c r="BW116" s="13"/>
      <c r="BX116" s="13"/>
      <c r="BY116" s="13"/>
      <c r="BZ116" s="13"/>
      <c r="CA116" s="13"/>
      <c r="CB116" s="13"/>
      <c r="CC116" s="13"/>
      <c r="CD116" s="13"/>
      <c r="CE116" s="13"/>
      <c r="CF116" s="13"/>
      <c r="CG116" s="13"/>
      <c r="CH116" s="13"/>
    </row>
    <row r="117" spans="1:86" ht="16.5" x14ac:dyDescent="0.25">
      <c r="A117" s="14" t="s">
        <v>21</v>
      </c>
      <c r="B117" s="15"/>
      <c r="C117" s="16"/>
      <c r="D117" s="9"/>
      <c r="E117" s="9"/>
      <c r="F117" s="17"/>
      <c r="G117" s="15"/>
      <c r="H117" s="16"/>
      <c r="I117" s="9"/>
      <c r="J117" s="9"/>
      <c r="K117" s="17"/>
      <c r="L117" s="15"/>
      <c r="M117" s="16"/>
      <c r="N117" s="9"/>
      <c r="O117" s="9"/>
      <c r="P117" s="17"/>
      <c r="Q117" s="15"/>
      <c r="R117" s="16"/>
      <c r="S117" s="9"/>
      <c r="T117" s="9"/>
      <c r="U117" s="17"/>
      <c r="V117" s="15"/>
      <c r="W117" s="16"/>
      <c r="X117" s="9"/>
      <c r="Y117" s="9"/>
      <c r="Z117" s="17"/>
      <c r="AA117" s="15"/>
      <c r="AB117" s="16"/>
      <c r="AC117" s="9"/>
      <c r="AD117" s="9"/>
      <c r="AE117" s="17"/>
      <c r="AF117" s="18"/>
      <c r="AH117" s="19"/>
      <c r="AI117" s="13"/>
      <c r="AJ117" s="13"/>
      <c r="AK117" s="13"/>
      <c r="AL117" s="13"/>
      <c r="AM117" s="13"/>
      <c r="AN117" s="13"/>
      <c r="AO117" s="13"/>
      <c r="AP117" s="13"/>
      <c r="AQ117" s="13"/>
      <c r="AR117" s="13"/>
      <c r="AS117" s="13"/>
      <c r="AT117" s="13"/>
      <c r="AU117" s="13"/>
      <c r="AV117" s="13"/>
      <c r="AW117" s="13"/>
      <c r="AX117" s="13"/>
      <c r="AY117" s="13"/>
      <c r="AZ117" s="13"/>
      <c r="BA117" s="13"/>
      <c r="BB117" s="13"/>
      <c r="BC117" s="13"/>
      <c r="BD117" s="13"/>
      <c r="BE117" s="13"/>
      <c r="BF117" s="13"/>
      <c r="BG117" s="13"/>
      <c r="BH117" s="13"/>
      <c r="BI117" s="13"/>
      <c r="BJ117" s="13"/>
      <c r="BK117" s="13"/>
      <c r="BL117" s="13"/>
      <c r="BM117" s="13"/>
      <c r="BN117" s="13"/>
      <c r="BO117" s="13"/>
      <c r="BP117" s="13"/>
      <c r="BQ117" s="13"/>
      <c r="BR117" s="13"/>
      <c r="BS117" s="13"/>
      <c r="BT117" s="13"/>
      <c r="BU117" s="13"/>
      <c r="BV117" s="13"/>
      <c r="BW117" s="13"/>
      <c r="BX117" s="13"/>
      <c r="BY117" s="13"/>
      <c r="BZ117" s="13"/>
      <c r="CA117" s="13"/>
      <c r="CB117" s="13"/>
      <c r="CC117" s="13"/>
      <c r="CD117" s="13"/>
      <c r="CE117" s="13"/>
      <c r="CF117" s="13"/>
      <c r="CG117" s="13"/>
      <c r="CH117" s="13"/>
    </row>
    <row r="118" spans="1:86" ht="16.5" x14ac:dyDescent="0.25">
      <c r="A118" s="21"/>
      <c r="B118" s="15"/>
      <c r="C118" s="16"/>
      <c r="D118" s="9"/>
      <c r="E118" s="9"/>
      <c r="F118" s="17"/>
      <c r="G118" s="15"/>
      <c r="H118" s="16"/>
      <c r="I118" s="9"/>
      <c r="J118" s="9"/>
      <c r="K118" s="17"/>
      <c r="L118" s="15"/>
      <c r="M118" s="16"/>
      <c r="N118" s="9"/>
      <c r="O118" s="9"/>
      <c r="P118" s="17"/>
      <c r="Q118" s="15"/>
      <c r="R118" s="16"/>
      <c r="S118" s="9"/>
      <c r="T118" s="9"/>
      <c r="U118" s="17"/>
      <c r="V118" s="15"/>
      <c r="W118" s="16"/>
      <c r="X118" s="9"/>
      <c r="Y118" s="9"/>
      <c r="Z118" s="17"/>
      <c r="AA118" s="15"/>
      <c r="AB118" s="16"/>
      <c r="AC118" s="9"/>
      <c r="AD118" s="9"/>
      <c r="AE118" s="17"/>
      <c r="AF118" s="18"/>
      <c r="AH118" s="22"/>
      <c r="AI118" s="13"/>
      <c r="AJ118" s="13"/>
      <c r="AK118" s="13"/>
      <c r="AL118" s="13"/>
      <c r="AM118" s="13"/>
      <c r="AN118" s="13"/>
      <c r="AO118" s="13"/>
      <c r="AP118" s="13"/>
      <c r="AQ118" s="13"/>
      <c r="AR118" s="13"/>
      <c r="AS118" s="13"/>
      <c r="AT118" s="13"/>
      <c r="AU118" s="13"/>
      <c r="AV118" s="13"/>
      <c r="AW118" s="13"/>
      <c r="AX118" s="13"/>
      <c r="AY118" s="13"/>
      <c r="AZ118" s="13"/>
      <c r="BA118" s="13"/>
      <c r="BB118" s="13"/>
      <c r="BC118" s="13"/>
      <c r="BD118" s="13"/>
      <c r="BE118" s="13"/>
      <c r="BF118" s="13"/>
      <c r="BG118" s="13"/>
      <c r="BH118" s="13"/>
      <c r="BI118" s="13"/>
      <c r="BJ118" s="13"/>
      <c r="BK118" s="13"/>
      <c r="BL118" s="13"/>
      <c r="BM118" s="13"/>
      <c r="BN118" s="13"/>
      <c r="BO118" s="13"/>
      <c r="BP118" s="13"/>
      <c r="BQ118" s="13"/>
      <c r="BR118" s="13"/>
      <c r="BS118" s="13"/>
      <c r="BT118" s="13"/>
      <c r="BU118" s="13"/>
      <c r="BV118" s="13"/>
      <c r="BW118" s="13"/>
      <c r="BX118" s="13"/>
      <c r="BY118" s="13"/>
      <c r="BZ118" s="13"/>
      <c r="CA118" s="13"/>
      <c r="CB118" s="13"/>
      <c r="CC118" s="13"/>
      <c r="CD118" s="13"/>
      <c r="CE118" s="13"/>
      <c r="CF118" s="13"/>
      <c r="CG118" s="13"/>
      <c r="CH118" s="13"/>
    </row>
    <row r="119" spans="1:86" ht="16.5" x14ac:dyDescent="0.25">
      <c r="A119" s="21"/>
      <c r="B119" s="15"/>
      <c r="C119" s="16"/>
      <c r="D119" s="9"/>
      <c r="E119" s="9"/>
      <c r="F119" s="17"/>
      <c r="G119" s="15"/>
      <c r="H119" s="16"/>
      <c r="I119" s="9"/>
      <c r="J119" s="9"/>
      <c r="K119" s="17"/>
      <c r="L119" s="15"/>
      <c r="M119" s="16"/>
      <c r="N119" s="9"/>
      <c r="O119" s="9"/>
      <c r="P119" s="17"/>
      <c r="Q119" s="15"/>
      <c r="R119" s="16"/>
      <c r="S119" s="9"/>
      <c r="T119" s="9"/>
      <c r="U119" s="17"/>
      <c r="V119" s="15"/>
      <c r="W119" s="16"/>
      <c r="X119" s="9"/>
      <c r="Y119" s="9"/>
      <c r="Z119" s="17"/>
      <c r="AA119" s="15"/>
      <c r="AB119" s="16"/>
      <c r="AC119" s="9"/>
      <c r="AD119" s="9"/>
      <c r="AE119" s="17"/>
      <c r="AF119" s="18"/>
      <c r="AH119" s="22"/>
      <c r="AI119" s="13"/>
      <c r="AJ119" s="13"/>
      <c r="AK119" s="13"/>
      <c r="AL119" s="13"/>
      <c r="AM119" s="13"/>
      <c r="AN119" s="13"/>
      <c r="AO119" s="13"/>
      <c r="AP119" s="13"/>
      <c r="AQ119" s="13"/>
      <c r="AR119" s="13"/>
      <c r="AS119" s="13"/>
      <c r="AT119" s="13"/>
      <c r="AU119" s="13"/>
      <c r="AV119" s="13"/>
      <c r="AW119" s="13"/>
      <c r="AX119" s="13"/>
      <c r="AY119" s="13"/>
      <c r="AZ119" s="13"/>
      <c r="BA119" s="13"/>
      <c r="BB119" s="13"/>
      <c r="BC119" s="13"/>
      <c r="BD119" s="13"/>
      <c r="BE119" s="13"/>
      <c r="BF119" s="13"/>
      <c r="BG119" s="13"/>
      <c r="BH119" s="13"/>
      <c r="BI119" s="13"/>
      <c r="BJ119" s="13"/>
      <c r="BK119" s="13"/>
      <c r="BL119" s="13"/>
      <c r="BM119" s="13"/>
      <c r="BN119" s="13"/>
      <c r="BO119" s="13"/>
      <c r="BP119" s="13"/>
      <c r="BQ119" s="13"/>
      <c r="BR119" s="13"/>
      <c r="BS119" s="13"/>
      <c r="BT119" s="13"/>
      <c r="BU119" s="13"/>
      <c r="BV119" s="13"/>
      <c r="BW119" s="13"/>
      <c r="BX119" s="13"/>
      <c r="BY119" s="13"/>
      <c r="BZ119" s="13"/>
      <c r="CA119" s="13"/>
      <c r="CB119" s="13"/>
      <c r="CC119" s="13"/>
      <c r="CD119" s="13"/>
      <c r="CE119" s="13"/>
      <c r="CF119" s="13"/>
      <c r="CG119" s="13"/>
      <c r="CH119" s="13"/>
    </row>
    <row r="120" spans="1:86" ht="16.5" x14ac:dyDescent="0.25">
      <c r="A120" s="23" t="s">
        <v>4</v>
      </c>
      <c r="B120" s="15"/>
      <c r="C120" s="16"/>
      <c r="D120" s="9"/>
      <c r="E120" s="9"/>
      <c r="F120" s="17"/>
      <c r="G120" s="15"/>
      <c r="H120" s="16"/>
      <c r="I120" s="9"/>
      <c r="J120" s="9"/>
      <c r="K120" s="17"/>
      <c r="L120" s="15"/>
      <c r="M120" s="16"/>
      <c r="N120" s="9"/>
      <c r="O120" s="9"/>
      <c r="P120" s="17"/>
      <c r="Q120" s="15"/>
      <c r="R120" s="16"/>
      <c r="S120" s="9"/>
      <c r="T120" s="9"/>
      <c r="U120" s="17"/>
      <c r="V120" s="15"/>
      <c r="W120" s="16"/>
      <c r="X120" s="9"/>
      <c r="Y120" s="9"/>
      <c r="Z120" s="17"/>
      <c r="AA120" s="15"/>
      <c r="AB120" s="16"/>
      <c r="AC120" s="9"/>
      <c r="AD120" s="9"/>
      <c r="AE120" s="17"/>
      <c r="AF120" s="18"/>
      <c r="AH120" s="24"/>
      <c r="AI120" s="13"/>
      <c r="AJ120" s="13"/>
      <c r="AK120" s="13"/>
      <c r="AL120" s="13"/>
      <c r="AM120" s="13"/>
      <c r="AN120" s="13"/>
      <c r="AO120" s="13"/>
      <c r="AP120" s="13"/>
      <c r="AQ120" s="13"/>
      <c r="AR120" s="13"/>
      <c r="AS120" s="13"/>
      <c r="AT120" s="13"/>
      <c r="AU120" s="13"/>
      <c r="AV120" s="13"/>
      <c r="AW120" s="13"/>
      <c r="AX120" s="13"/>
      <c r="AY120" s="13"/>
      <c r="AZ120" s="13"/>
      <c r="BA120" s="13"/>
      <c r="BB120" s="13"/>
      <c r="BC120" s="13"/>
      <c r="BD120" s="13"/>
      <c r="BE120" s="13"/>
      <c r="BF120" s="13"/>
      <c r="BG120" s="13"/>
      <c r="BH120" s="13"/>
      <c r="BI120" s="13"/>
      <c r="BJ120" s="13"/>
      <c r="BK120" s="13"/>
      <c r="BL120" s="13"/>
      <c r="BM120" s="13"/>
      <c r="BN120" s="13"/>
      <c r="BO120" s="13"/>
      <c r="BP120" s="13"/>
      <c r="BQ120" s="13"/>
      <c r="BR120" s="13"/>
      <c r="BS120" s="13"/>
      <c r="BT120" s="13"/>
      <c r="BU120" s="13"/>
      <c r="BV120" s="13"/>
      <c r="BW120" s="13"/>
      <c r="BX120" s="13"/>
      <c r="BY120" s="13"/>
      <c r="BZ120" s="13"/>
      <c r="CA120" s="13"/>
      <c r="CB120" s="13"/>
      <c r="CC120" s="13"/>
      <c r="CD120" s="13"/>
      <c r="CE120" s="13"/>
      <c r="CF120" s="13"/>
      <c r="CG120" s="13"/>
      <c r="CH120" s="13"/>
    </row>
    <row r="121" spans="1:86" ht="16.5" x14ac:dyDescent="0.25">
      <c r="A121" s="21" t="s">
        <v>22</v>
      </c>
      <c r="B121" s="15"/>
      <c r="C121" s="16"/>
      <c r="D121" s="9"/>
      <c r="E121" s="9"/>
      <c r="F121" s="17"/>
      <c r="G121" s="15"/>
      <c r="H121" s="16"/>
      <c r="I121" s="9"/>
      <c r="J121" s="9"/>
      <c r="K121" s="17"/>
      <c r="L121" s="15"/>
      <c r="M121" s="16"/>
      <c r="N121" s="9"/>
      <c r="O121" s="9"/>
      <c r="P121" s="17"/>
      <c r="Q121" s="15"/>
      <c r="R121" s="16"/>
      <c r="S121" s="9"/>
      <c r="T121" s="9"/>
      <c r="U121" s="17"/>
      <c r="V121" s="15"/>
      <c r="W121" s="16"/>
      <c r="X121" s="9"/>
      <c r="Y121" s="9"/>
      <c r="Z121" s="17"/>
      <c r="AA121" s="15"/>
      <c r="AB121" s="16"/>
      <c r="AC121" s="9"/>
      <c r="AD121" s="9"/>
      <c r="AE121" s="17"/>
      <c r="AF121" s="18"/>
      <c r="AH121" s="22"/>
      <c r="AI121" s="13"/>
      <c r="AJ121" s="13"/>
      <c r="AK121" s="13"/>
      <c r="AL121" s="13"/>
      <c r="AM121" s="13"/>
      <c r="AN121" s="13"/>
      <c r="AO121" s="13"/>
      <c r="AP121" s="13"/>
      <c r="AQ121" s="13"/>
      <c r="AR121" s="13"/>
      <c r="AS121" s="13"/>
      <c r="AT121" s="13"/>
      <c r="AU121" s="13"/>
      <c r="AV121" s="13"/>
      <c r="AW121" s="13"/>
      <c r="AX121" s="13"/>
      <c r="AY121" s="13"/>
      <c r="AZ121" s="13"/>
      <c r="BA121" s="13"/>
      <c r="BB121" s="13"/>
      <c r="BC121" s="13"/>
      <c r="BD121" s="13"/>
      <c r="BE121" s="13"/>
      <c r="BF121" s="13"/>
      <c r="BG121" s="13"/>
      <c r="BH121" s="13"/>
      <c r="BI121" s="13"/>
      <c r="BJ121" s="13"/>
      <c r="BK121" s="13"/>
      <c r="BL121" s="13"/>
      <c r="BM121" s="13"/>
      <c r="BN121" s="13"/>
      <c r="BO121" s="13"/>
      <c r="BP121" s="13"/>
      <c r="BQ121" s="13"/>
      <c r="BR121" s="13"/>
      <c r="BS121" s="13"/>
      <c r="BT121" s="13"/>
      <c r="BU121" s="13"/>
      <c r="BV121" s="13"/>
      <c r="BW121" s="13"/>
      <c r="BX121" s="13"/>
      <c r="BY121" s="13"/>
      <c r="BZ121" s="13"/>
      <c r="CA121" s="13"/>
      <c r="CB121" s="13"/>
      <c r="CC121" s="13"/>
      <c r="CD121" s="13"/>
      <c r="CE121" s="13"/>
      <c r="CF121" s="13"/>
      <c r="CG121" s="13"/>
      <c r="CH121" s="13"/>
    </row>
    <row r="122" spans="1:86" ht="16.5" x14ac:dyDescent="0.25">
      <c r="A122" s="14" t="s">
        <v>23</v>
      </c>
      <c r="B122" s="15"/>
      <c r="C122" s="16"/>
      <c r="D122" s="9"/>
      <c r="E122" s="9"/>
      <c r="F122" s="17"/>
      <c r="G122" s="15"/>
      <c r="H122" s="16"/>
      <c r="I122" s="9"/>
      <c r="J122" s="9"/>
      <c r="K122" s="17"/>
      <c r="L122" s="15"/>
      <c r="M122" s="16"/>
      <c r="N122" s="9"/>
      <c r="O122" s="9"/>
      <c r="P122" s="17"/>
      <c r="Q122" s="15"/>
      <c r="R122" s="16"/>
      <c r="S122" s="9"/>
      <c r="T122" s="9"/>
      <c r="U122" s="17"/>
      <c r="V122" s="15"/>
      <c r="W122" s="16"/>
      <c r="X122" s="9"/>
      <c r="Y122" s="9"/>
      <c r="Z122" s="17"/>
      <c r="AA122" s="15"/>
      <c r="AB122" s="16"/>
      <c r="AC122" s="9"/>
      <c r="AD122" s="9"/>
      <c r="AE122" s="17"/>
      <c r="AF122" s="18"/>
      <c r="AH122" s="19"/>
      <c r="AI122" s="13"/>
      <c r="AJ122" s="13"/>
      <c r="AK122" s="13"/>
      <c r="AL122" s="13"/>
      <c r="AM122" s="13"/>
      <c r="AN122" s="13"/>
      <c r="AO122" s="13"/>
      <c r="AP122" s="13"/>
      <c r="AQ122" s="13"/>
      <c r="AR122" s="13"/>
      <c r="AS122" s="13"/>
      <c r="AT122" s="13"/>
      <c r="AU122" s="13"/>
      <c r="AV122" s="13"/>
      <c r="AW122" s="13"/>
      <c r="AX122" s="13"/>
      <c r="AY122" s="13"/>
      <c r="AZ122" s="13"/>
      <c r="BA122" s="13"/>
      <c r="BB122" s="13"/>
      <c r="BC122" s="13"/>
      <c r="BD122" s="13"/>
      <c r="BE122" s="13"/>
      <c r="BF122" s="13"/>
      <c r="BG122" s="13"/>
      <c r="BH122" s="13"/>
      <c r="BI122" s="13"/>
      <c r="BJ122" s="13"/>
      <c r="BK122" s="13"/>
      <c r="BL122" s="13"/>
      <c r="BM122" s="13"/>
      <c r="BN122" s="13"/>
      <c r="BO122" s="13"/>
      <c r="BP122" s="13"/>
      <c r="BQ122" s="13"/>
      <c r="BR122" s="13"/>
      <c r="BS122" s="13"/>
      <c r="BT122" s="13"/>
      <c r="BU122" s="13"/>
      <c r="BV122" s="13"/>
      <c r="BW122" s="13"/>
      <c r="BX122" s="13"/>
      <c r="BY122" s="13"/>
      <c r="BZ122" s="13"/>
      <c r="CA122" s="13"/>
      <c r="CB122" s="13"/>
      <c r="CC122" s="13"/>
      <c r="CD122" s="13"/>
      <c r="CE122" s="13"/>
      <c r="CF122" s="13"/>
      <c r="CG122" s="13"/>
      <c r="CH122" s="13"/>
    </row>
    <row r="123" spans="1:86" ht="16.5" x14ac:dyDescent="0.25">
      <c r="A123" s="14" t="s">
        <v>7</v>
      </c>
      <c r="B123" s="15"/>
      <c r="C123" s="16"/>
      <c r="D123" s="9"/>
      <c r="E123" s="9"/>
      <c r="F123" s="17"/>
      <c r="G123" s="15"/>
      <c r="H123" s="16"/>
      <c r="I123" s="9"/>
      <c r="J123" s="9"/>
      <c r="K123" s="17"/>
      <c r="L123" s="15"/>
      <c r="M123" s="16"/>
      <c r="N123" s="9"/>
      <c r="O123" s="9"/>
      <c r="P123" s="17"/>
      <c r="Q123" s="15"/>
      <c r="R123" s="16"/>
      <c r="S123" s="9"/>
      <c r="T123" s="9"/>
      <c r="U123" s="17"/>
      <c r="V123" s="15"/>
      <c r="W123" s="16"/>
      <c r="X123" s="9"/>
      <c r="Y123" s="9"/>
      <c r="Z123" s="17"/>
      <c r="AA123" s="15"/>
      <c r="AB123" s="16"/>
      <c r="AC123" s="9"/>
      <c r="AD123" s="9"/>
      <c r="AE123" s="17"/>
      <c r="AF123" s="18"/>
      <c r="AH123" s="18"/>
      <c r="AI123" s="13"/>
      <c r="AJ123" s="13"/>
      <c r="AK123" s="13"/>
      <c r="AL123" s="13"/>
      <c r="AM123" s="13"/>
      <c r="AN123" s="13"/>
      <c r="AO123" s="13"/>
      <c r="AP123" s="13"/>
      <c r="AQ123" s="13"/>
      <c r="AR123" s="13"/>
      <c r="AS123" s="13"/>
      <c r="AT123" s="13"/>
      <c r="AU123" s="13"/>
      <c r="AV123" s="13"/>
      <c r="AW123" s="13"/>
      <c r="AX123" s="13"/>
      <c r="AY123" s="13"/>
      <c r="AZ123" s="13"/>
      <c r="BA123" s="13"/>
      <c r="BB123" s="13"/>
      <c r="BC123" s="13"/>
      <c r="BD123" s="13"/>
      <c r="BE123" s="13"/>
      <c r="BF123" s="13"/>
      <c r="BG123" s="13"/>
      <c r="BH123" s="13"/>
      <c r="BI123" s="13"/>
      <c r="BJ123" s="13"/>
      <c r="BK123" s="13"/>
      <c r="BL123" s="13"/>
      <c r="BM123" s="13"/>
      <c r="BN123" s="13"/>
      <c r="BO123" s="13"/>
      <c r="BP123" s="13"/>
      <c r="BQ123" s="13"/>
      <c r="BR123" s="13"/>
      <c r="BS123" s="13"/>
      <c r="BT123" s="13"/>
      <c r="BU123" s="13"/>
      <c r="BV123" s="13"/>
      <c r="BW123" s="13"/>
      <c r="BX123" s="13"/>
      <c r="BY123" s="13"/>
      <c r="BZ123" s="13"/>
      <c r="CA123" s="13"/>
      <c r="CB123" s="13"/>
      <c r="CC123" s="13"/>
      <c r="CD123" s="13"/>
      <c r="CE123" s="13"/>
      <c r="CF123" s="13"/>
      <c r="CG123" s="13"/>
      <c r="CH123" s="13"/>
    </row>
    <row r="124" spans="1:86" ht="17.25" thickBot="1" x14ac:dyDescent="0.3">
      <c r="A124" s="148"/>
      <c r="B124" s="149"/>
      <c r="C124" s="150"/>
      <c r="D124" s="151"/>
      <c r="E124" s="151"/>
      <c r="F124" s="152"/>
      <c r="G124" s="149"/>
      <c r="H124" s="150"/>
      <c r="I124" s="151"/>
      <c r="J124" s="151"/>
      <c r="K124" s="152"/>
      <c r="L124" s="149"/>
      <c r="M124" s="150"/>
      <c r="N124" s="151"/>
      <c r="O124" s="151"/>
      <c r="P124" s="152"/>
      <c r="Q124" s="149"/>
      <c r="R124" s="150"/>
      <c r="S124" s="151"/>
      <c r="T124" s="151"/>
      <c r="U124" s="152"/>
      <c r="V124" s="149"/>
      <c r="W124" s="150"/>
      <c r="X124" s="151"/>
      <c r="Y124" s="151"/>
      <c r="Z124" s="152"/>
      <c r="AA124" s="149"/>
      <c r="AB124" s="150"/>
      <c r="AC124" s="151"/>
      <c r="AD124" s="151"/>
      <c r="AE124" s="152"/>
      <c r="AF124" s="153"/>
      <c r="AH124" s="154"/>
      <c r="AI124" s="13"/>
      <c r="AJ124" s="13"/>
      <c r="AK124" s="13"/>
      <c r="AL124" s="13"/>
      <c r="AM124" s="13"/>
      <c r="AN124" s="13"/>
      <c r="AO124" s="13"/>
      <c r="AP124" s="13"/>
      <c r="AQ124" s="13"/>
      <c r="AR124" s="13"/>
      <c r="AS124" s="13"/>
      <c r="AT124" s="13"/>
      <c r="AU124" s="13"/>
      <c r="AV124" s="13"/>
      <c r="AW124" s="13"/>
      <c r="AX124" s="13"/>
      <c r="AY124" s="13"/>
      <c r="AZ124" s="13"/>
      <c r="BA124" s="13"/>
      <c r="BB124" s="13"/>
      <c r="BC124" s="13"/>
      <c r="BD124" s="13"/>
      <c r="BE124" s="13"/>
      <c r="BF124" s="13"/>
      <c r="BG124" s="13"/>
      <c r="BH124" s="13"/>
      <c r="BI124" s="13"/>
      <c r="BJ124" s="13"/>
      <c r="BK124" s="13"/>
      <c r="BL124" s="13"/>
      <c r="BM124" s="13"/>
      <c r="BN124" s="13"/>
      <c r="BO124" s="13"/>
      <c r="BP124" s="13"/>
      <c r="BQ124" s="13"/>
      <c r="BR124" s="13"/>
      <c r="BS124" s="13"/>
      <c r="BT124" s="13"/>
      <c r="BU124" s="13"/>
      <c r="BV124" s="13"/>
      <c r="BW124" s="13"/>
      <c r="BX124" s="13"/>
      <c r="BY124" s="13"/>
      <c r="BZ124" s="13"/>
      <c r="CA124" s="13"/>
      <c r="CB124" s="13"/>
      <c r="CC124" s="13"/>
      <c r="CD124" s="13"/>
      <c r="CE124" s="13"/>
      <c r="CF124" s="13"/>
      <c r="CG124" s="13"/>
      <c r="CH124" s="13"/>
    </row>
    <row r="125" spans="1:86" ht="15.75" thickTop="1" x14ac:dyDescent="0.25"/>
    <row r="126" spans="1:86" x14ac:dyDescent="0.25">
      <c r="B126" s="33"/>
      <c r="C126" s="92"/>
      <c r="D126" s="92"/>
      <c r="E126" s="92"/>
      <c r="F126" s="92"/>
      <c r="G126" s="73"/>
      <c r="H126" s="74"/>
      <c r="I126" s="72"/>
      <c r="J126" s="72"/>
      <c r="K126" s="75"/>
      <c r="L126" s="73"/>
      <c r="M126" s="74"/>
      <c r="N126" s="72"/>
      <c r="O126" s="72"/>
      <c r="P126" s="75"/>
      <c r="Q126" s="73"/>
      <c r="R126" s="74"/>
      <c r="S126" s="72"/>
      <c r="T126" s="72"/>
      <c r="U126" s="75"/>
      <c r="V126" s="73"/>
      <c r="W126" s="74"/>
      <c r="X126" s="72"/>
      <c r="Y126" s="72"/>
      <c r="Z126" s="75"/>
      <c r="AA126" s="73"/>
      <c r="AB126" s="74"/>
      <c r="AC126" s="72"/>
      <c r="AD126" s="72"/>
      <c r="AE126" s="76"/>
      <c r="AF126" s="77"/>
      <c r="AG126" s="39"/>
      <c r="AH126" s="94"/>
    </row>
    <row r="127" spans="1:86" x14ac:dyDescent="0.25">
      <c r="B127" s="33"/>
      <c r="C127" s="43"/>
      <c r="D127" s="43"/>
      <c r="E127" s="43"/>
      <c r="F127" s="43"/>
      <c r="G127" s="33"/>
      <c r="H127" s="44"/>
      <c r="I127" s="43"/>
      <c r="J127" s="43"/>
      <c r="K127" s="45"/>
      <c r="L127" s="33"/>
      <c r="M127" s="44"/>
      <c r="N127" s="43"/>
      <c r="O127" s="43"/>
      <c r="P127" s="45"/>
      <c r="Q127" s="33"/>
      <c r="R127" s="44"/>
      <c r="S127" s="43"/>
      <c r="T127" s="43"/>
      <c r="U127" s="45"/>
      <c r="V127" s="33"/>
      <c r="W127" s="44"/>
      <c r="X127" s="43"/>
      <c r="Y127" s="43"/>
      <c r="Z127" s="45"/>
      <c r="AA127" s="33"/>
      <c r="AB127" s="44"/>
      <c r="AC127" s="43"/>
      <c r="AD127" s="43"/>
      <c r="AE127" s="46"/>
      <c r="AF127" s="38"/>
      <c r="AG127" s="39"/>
      <c r="AH127" s="82"/>
    </row>
    <row r="128" spans="1:86" x14ac:dyDescent="0.25">
      <c r="B128" s="33"/>
      <c r="C128" s="96"/>
      <c r="D128" s="34"/>
      <c r="E128" s="34"/>
      <c r="F128" s="34"/>
      <c r="G128" s="33"/>
      <c r="H128" s="44"/>
      <c r="I128" s="43"/>
      <c r="J128" s="43"/>
      <c r="K128" s="45"/>
      <c r="L128" s="33"/>
      <c r="M128" s="44"/>
      <c r="N128" s="43"/>
      <c r="O128" s="43"/>
      <c r="P128" s="45"/>
      <c r="Q128" s="33"/>
      <c r="R128" s="44"/>
      <c r="S128" s="43"/>
      <c r="T128" s="43"/>
      <c r="U128" s="45"/>
      <c r="V128" s="33"/>
      <c r="W128" s="44"/>
      <c r="X128" s="43"/>
      <c r="Y128" s="43"/>
      <c r="Z128" s="45"/>
      <c r="AA128" s="33"/>
      <c r="AB128" s="44"/>
      <c r="AC128" s="43"/>
      <c r="AD128" s="43"/>
      <c r="AE128" s="46"/>
      <c r="AF128" s="38"/>
      <c r="AG128" s="39"/>
      <c r="AH128" s="82"/>
    </row>
    <row r="129" spans="2:34" x14ac:dyDescent="0.25">
      <c r="B129" s="97"/>
      <c r="C129" s="98"/>
      <c r="D129" s="99"/>
      <c r="E129" s="99"/>
      <c r="F129" s="99"/>
      <c r="G129" s="100"/>
      <c r="H129" s="35"/>
      <c r="I129" s="101"/>
      <c r="J129" s="101"/>
      <c r="K129" s="102"/>
      <c r="L129" s="100"/>
      <c r="M129" s="35"/>
      <c r="N129" s="101"/>
      <c r="O129" s="101"/>
      <c r="P129" s="102"/>
      <c r="Q129" s="100"/>
      <c r="R129" s="35"/>
      <c r="S129" s="101"/>
      <c r="T129" s="101"/>
      <c r="U129" s="102"/>
      <c r="V129" s="100"/>
      <c r="W129" s="35"/>
      <c r="X129" s="101"/>
      <c r="Y129" s="101"/>
      <c r="Z129" s="102"/>
      <c r="AA129" s="100"/>
      <c r="AB129" s="35"/>
      <c r="AC129" s="101"/>
      <c r="AD129" s="101"/>
      <c r="AE129" s="103"/>
      <c r="AF129" s="38"/>
      <c r="AG129" s="39"/>
      <c r="AH129" s="40"/>
    </row>
    <row r="130" spans="2:34" x14ac:dyDescent="0.25">
      <c r="B130" s="97"/>
      <c r="C130" s="98"/>
      <c r="D130" s="99"/>
      <c r="E130" s="99"/>
      <c r="F130" s="99"/>
      <c r="G130" s="100"/>
      <c r="H130" s="35"/>
      <c r="I130" s="101"/>
      <c r="J130" s="101"/>
      <c r="K130" s="102"/>
      <c r="L130" s="100"/>
      <c r="M130" s="35"/>
      <c r="N130" s="101"/>
      <c r="O130" s="101"/>
      <c r="P130" s="102"/>
      <c r="Q130" s="100"/>
      <c r="R130" s="35"/>
      <c r="S130" s="101"/>
      <c r="T130" s="101"/>
      <c r="U130" s="102"/>
      <c r="V130" s="100"/>
      <c r="W130" s="35"/>
      <c r="X130" s="101"/>
      <c r="Y130" s="101"/>
      <c r="Z130" s="102"/>
      <c r="AA130" s="100"/>
      <c r="AB130" s="35"/>
      <c r="AC130" s="101"/>
      <c r="AD130" s="101"/>
      <c r="AE130" s="103"/>
      <c r="AF130" s="38"/>
      <c r="AG130" s="39"/>
      <c r="AH130" s="40"/>
    </row>
    <row r="131" spans="2:34" x14ac:dyDescent="0.25">
      <c r="B131" s="97"/>
      <c r="C131" s="98"/>
      <c r="D131" s="99"/>
      <c r="E131" s="99"/>
      <c r="F131" s="99"/>
      <c r="G131" s="100"/>
      <c r="H131" s="35"/>
      <c r="I131" s="101"/>
      <c r="J131" s="101"/>
      <c r="K131" s="102"/>
      <c r="L131" s="100"/>
      <c r="M131" s="35"/>
      <c r="N131" s="101"/>
      <c r="O131" s="101"/>
      <c r="P131" s="102"/>
      <c r="Q131" s="100"/>
      <c r="R131" s="35"/>
      <c r="S131" s="101"/>
      <c r="T131" s="101"/>
      <c r="U131" s="102"/>
      <c r="V131" s="100"/>
      <c r="W131" s="35"/>
      <c r="X131" s="101"/>
      <c r="Y131" s="101"/>
      <c r="Z131" s="102"/>
      <c r="AA131" s="100"/>
      <c r="AB131" s="35"/>
      <c r="AC131" s="101"/>
      <c r="AD131" s="101"/>
      <c r="AE131" s="103"/>
      <c r="AF131" s="38"/>
      <c r="AG131" s="39"/>
      <c r="AH131" s="40"/>
    </row>
    <row r="132" spans="2:34" x14ac:dyDescent="0.25">
      <c r="B132" s="97"/>
      <c r="C132" s="98"/>
      <c r="D132" s="99"/>
      <c r="E132" s="99"/>
      <c r="F132" s="99"/>
      <c r="G132" s="100"/>
      <c r="H132" s="44"/>
      <c r="I132" s="105"/>
      <c r="J132" s="105"/>
      <c r="K132" s="106"/>
      <c r="L132" s="100"/>
      <c r="M132" s="44"/>
      <c r="N132" s="105"/>
      <c r="O132" s="105"/>
      <c r="P132" s="107"/>
      <c r="Q132" s="100"/>
      <c r="R132" s="44"/>
      <c r="S132" s="105"/>
      <c r="T132" s="105"/>
      <c r="U132" s="106"/>
      <c r="V132" s="100"/>
      <c r="W132" s="44"/>
      <c r="X132" s="105"/>
      <c r="Y132" s="105"/>
      <c r="Z132" s="106"/>
      <c r="AA132" s="100"/>
      <c r="AB132" s="44"/>
      <c r="AC132" s="105"/>
      <c r="AD132" s="105"/>
      <c r="AE132" s="108"/>
      <c r="AF132" s="38"/>
      <c r="AG132" s="39"/>
      <c r="AH132" s="66"/>
    </row>
    <row r="133" spans="2:34" x14ac:dyDescent="0.25">
      <c r="B133" s="97"/>
      <c r="C133" s="98"/>
      <c r="D133" s="99"/>
      <c r="E133" s="99"/>
      <c r="F133" s="99"/>
      <c r="G133" s="100"/>
      <c r="H133" s="44"/>
      <c r="I133" s="105"/>
      <c r="J133" s="105"/>
      <c r="K133" s="106"/>
      <c r="L133" s="100"/>
      <c r="M133" s="44"/>
      <c r="N133" s="105"/>
      <c r="O133" s="105"/>
      <c r="P133" s="107"/>
      <c r="Q133" s="100"/>
      <c r="R133" s="44"/>
      <c r="S133" s="105"/>
      <c r="T133" s="105"/>
      <c r="U133" s="106"/>
      <c r="V133" s="100"/>
      <c r="W133" s="44"/>
      <c r="X133" s="105"/>
      <c r="Y133" s="105"/>
      <c r="Z133" s="106"/>
      <c r="AA133" s="100"/>
      <c r="AB133" s="44"/>
      <c r="AC133" s="105"/>
      <c r="AD133" s="105"/>
      <c r="AE133" s="108"/>
      <c r="AF133" s="38"/>
      <c r="AG133" s="39"/>
      <c r="AH133" s="47"/>
    </row>
    <row r="134" spans="2:34" x14ac:dyDescent="0.25">
      <c r="B134" s="97"/>
      <c r="C134" s="98"/>
      <c r="D134" s="99"/>
      <c r="E134" s="99"/>
      <c r="F134" s="99"/>
      <c r="G134" s="100"/>
      <c r="H134" s="44"/>
      <c r="I134" s="105"/>
      <c r="J134" s="105"/>
      <c r="K134" s="106"/>
      <c r="L134" s="100"/>
      <c r="M134" s="44"/>
      <c r="N134" s="105"/>
      <c r="O134" s="105"/>
      <c r="P134" s="107"/>
      <c r="Q134" s="100"/>
      <c r="R134" s="44"/>
      <c r="S134" s="105"/>
      <c r="T134" s="105"/>
      <c r="U134" s="106"/>
      <c r="V134" s="100"/>
      <c r="W134" s="44"/>
      <c r="X134" s="105"/>
      <c r="Y134" s="105"/>
      <c r="Z134" s="106"/>
      <c r="AA134" s="100"/>
      <c r="AB134" s="44"/>
      <c r="AC134" s="105"/>
      <c r="AD134" s="105"/>
      <c r="AE134" s="108"/>
      <c r="AF134" s="38"/>
      <c r="AG134" s="39"/>
      <c r="AH134" s="66"/>
    </row>
    <row r="135" spans="2:34" x14ac:dyDescent="0.25">
      <c r="B135" s="97"/>
      <c r="C135" s="98"/>
      <c r="D135" s="99"/>
      <c r="E135" s="99"/>
      <c r="F135" s="99"/>
      <c r="G135" s="100"/>
      <c r="H135" s="44"/>
      <c r="I135" s="105"/>
      <c r="J135" s="105"/>
      <c r="K135" s="106"/>
      <c r="L135" s="100"/>
      <c r="M135" s="44"/>
      <c r="N135" s="105"/>
      <c r="O135" s="105"/>
      <c r="P135" s="107"/>
      <c r="Q135" s="100"/>
      <c r="R135" s="44"/>
      <c r="S135" s="105"/>
      <c r="T135" s="105"/>
      <c r="U135" s="106"/>
      <c r="V135" s="100"/>
      <c r="W135" s="44"/>
      <c r="X135" s="105"/>
      <c r="Y135" s="105"/>
      <c r="Z135" s="106"/>
      <c r="AA135" s="100"/>
      <c r="AB135" s="44"/>
      <c r="AC135" s="105"/>
      <c r="AD135" s="105"/>
      <c r="AE135" s="108"/>
      <c r="AF135" s="38"/>
      <c r="AG135" s="39"/>
      <c r="AH135" s="47"/>
    </row>
    <row r="136" spans="2:34" x14ac:dyDescent="0.25">
      <c r="B136" s="97"/>
      <c r="C136" s="98"/>
      <c r="D136" s="99"/>
      <c r="E136" s="99"/>
      <c r="F136" s="99"/>
      <c r="G136" s="100"/>
      <c r="H136" s="44"/>
      <c r="I136" s="105"/>
      <c r="J136" s="105"/>
      <c r="K136" s="106"/>
      <c r="L136" s="100"/>
      <c r="M136" s="44"/>
      <c r="N136" s="105"/>
      <c r="O136" s="105"/>
      <c r="P136" s="107"/>
      <c r="Q136" s="100"/>
      <c r="R136" s="44"/>
      <c r="S136" s="105"/>
      <c r="T136" s="105"/>
      <c r="U136" s="106"/>
      <c r="V136" s="100"/>
      <c r="W136" s="44"/>
      <c r="X136" s="105"/>
      <c r="Y136" s="105"/>
      <c r="Z136" s="106"/>
      <c r="AA136" s="100"/>
      <c r="AB136" s="44"/>
      <c r="AC136" s="105"/>
      <c r="AD136" s="105"/>
      <c r="AE136" s="108"/>
      <c r="AF136" s="38"/>
      <c r="AG136" s="39"/>
      <c r="AH136" s="161"/>
    </row>
    <row r="137" spans="2:34" x14ac:dyDescent="0.25">
      <c r="B137" s="97"/>
      <c r="C137" s="98"/>
      <c r="D137" s="99"/>
      <c r="E137" s="99"/>
      <c r="F137" s="99"/>
      <c r="G137" s="100"/>
      <c r="H137" s="44"/>
      <c r="I137" s="105"/>
      <c r="J137" s="105"/>
      <c r="K137" s="106"/>
      <c r="L137" s="100"/>
      <c r="M137" s="44"/>
      <c r="N137" s="105"/>
      <c r="O137" s="105"/>
      <c r="P137" s="107"/>
      <c r="Q137" s="100"/>
      <c r="R137" s="44"/>
      <c r="S137" s="105"/>
      <c r="T137" s="105"/>
      <c r="U137" s="106"/>
      <c r="V137" s="100"/>
      <c r="W137" s="44"/>
      <c r="X137" s="105"/>
      <c r="Y137" s="105"/>
      <c r="Z137" s="106"/>
      <c r="AA137" s="100"/>
      <c r="AB137" s="44"/>
      <c r="AC137" s="105"/>
      <c r="AD137" s="105"/>
      <c r="AE137" s="108"/>
      <c r="AF137" s="38"/>
      <c r="AG137" s="39"/>
      <c r="AH137" s="162"/>
    </row>
    <row r="138" spans="2:34" x14ac:dyDescent="0.25">
      <c r="B138" s="97"/>
      <c r="C138" s="98"/>
      <c r="D138" s="99"/>
      <c r="E138" s="99"/>
      <c r="F138" s="99"/>
      <c r="G138" s="100"/>
      <c r="H138" s="44"/>
      <c r="I138" s="105"/>
      <c r="J138" s="105"/>
      <c r="K138" s="106"/>
      <c r="L138" s="100"/>
      <c r="M138" s="44"/>
      <c r="N138" s="105"/>
      <c r="O138" s="105"/>
      <c r="P138" s="107"/>
      <c r="Q138" s="100"/>
      <c r="R138" s="44"/>
      <c r="S138" s="105"/>
      <c r="T138" s="105"/>
      <c r="U138" s="106"/>
      <c r="V138" s="100"/>
      <c r="W138" s="44"/>
      <c r="X138" s="105"/>
      <c r="Y138" s="105"/>
      <c r="Z138" s="106"/>
      <c r="AA138" s="100"/>
      <c r="AB138" s="44"/>
      <c r="AC138" s="105"/>
      <c r="AD138" s="105"/>
      <c r="AE138" s="108"/>
      <c r="AF138" s="38"/>
      <c r="AG138" s="39"/>
      <c r="AH138" s="162"/>
    </row>
    <row r="139" spans="2:34" x14ac:dyDescent="0.25">
      <c r="B139" s="97"/>
      <c r="C139" s="98"/>
      <c r="D139" s="99"/>
      <c r="E139" s="99"/>
      <c r="F139" s="99"/>
      <c r="G139" s="100"/>
      <c r="H139" s="44"/>
      <c r="I139" s="105"/>
      <c r="J139" s="105"/>
      <c r="K139" s="106"/>
      <c r="L139" s="100"/>
      <c r="M139" s="44"/>
      <c r="N139" s="105"/>
      <c r="O139" s="105"/>
      <c r="P139" s="107"/>
      <c r="Q139" s="100"/>
      <c r="R139" s="44"/>
      <c r="S139" s="105"/>
      <c r="T139" s="105"/>
      <c r="U139" s="106"/>
      <c r="V139" s="100"/>
      <c r="W139" s="44"/>
      <c r="X139" s="105"/>
      <c r="Y139" s="105"/>
      <c r="Z139" s="106"/>
      <c r="AA139" s="100"/>
      <c r="AB139" s="44"/>
      <c r="AC139" s="105"/>
      <c r="AD139" s="105"/>
      <c r="AE139" s="108"/>
      <c r="AF139" s="38"/>
      <c r="AG139" s="39"/>
      <c r="AH139" s="163"/>
    </row>
    <row r="140" spans="2:34" x14ac:dyDescent="0.25">
      <c r="B140" s="97"/>
      <c r="C140" s="98"/>
      <c r="D140" s="99"/>
      <c r="E140" s="99"/>
      <c r="F140" s="99"/>
      <c r="G140" s="100"/>
      <c r="H140" s="44"/>
      <c r="I140" s="105"/>
      <c r="J140" s="105"/>
      <c r="K140" s="106"/>
      <c r="L140" s="100"/>
      <c r="M140" s="44"/>
      <c r="N140" s="105"/>
      <c r="O140" s="105"/>
      <c r="P140" s="107"/>
      <c r="Q140" s="100"/>
      <c r="R140" s="44"/>
      <c r="S140" s="105"/>
      <c r="T140" s="105"/>
      <c r="U140" s="106"/>
      <c r="V140" s="100"/>
      <c r="W140" s="44"/>
      <c r="X140" s="105"/>
      <c r="Y140" s="105"/>
      <c r="Z140" s="106"/>
      <c r="AA140" s="100"/>
      <c r="AB140" s="44"/>
      <c r="AC140" s="105"/>
      <c r="AD140" s="105"/>
      <c r="AE140" s="108"/>
      <c r="AF140" s="38"/>
      <c r="AG140" s="39"/>
      <c r="AH140" s="161"/>
    </row>
    <row r="141" spans="2:34" x14ac:dyDescent="0.25">
      <c r="B141" s="97"/>
      <c r="C141" s="98"/>
      <c r="D141" s="99"/>
      <c r="E141" s="99"/>
      <c r="F141" s="99"/>
      <c r="G141" s="100"/>
      <c r="H141" s="35"/>
      <c r="I141" s="101"/>
      <c r="J141" s="101"/>
      <c r="K141" s="102"/>
      <c r="L141" s="100"/>
      <c r="M141" s="35"/>
      <c r="N141" s="101"/>
      <c r="O141" s="101"/>
      <c r="P141" s="102"/>
      <c r="Q141" s="100"/>
      <c r="R141" s="35"/>
      <c r="S141" s="101"/>
      <c r="T141" s="101"/>
      <c r="U141" s="102"/>
      <c r="V141" s="100"/>
      <c r="W141" s="35"/>
      <c r="X141" s="101"/>
      <c r="Y141" s="101"/>
      <c r="Z141" s="102"/>
      <c r="AA141" s="100"/>
      <c r="AB141" s="35"/>
      <c r="AC141" s="101"/>
      <c r="AD141" s="101"/>
      <c r="AE141" s="103"/>
      <c r="AF141" s="38"/>
      <c r="AG141" s="39"/>
      <c r="AH141" s="40"/>
    </row>
    <row r="142" spans="2:34" x14ac:dyDescent="0.25">
      <c r="B142" s="97"/>
      <c r="C142" s="113"/>
      <c r="D142" s="114"/>
      <c r="E142" s="114"/>
      <c r="F142" s="114"/>
      <c r="G142" s="164"/>
      <c r="H142" s="115"/>
      <c r="I142" s="116"/>
      <c r="J142" s="116"/>
      <c r="K142" s="117"/>
      <c r="L142" s="164"/>
      <c r="M142" s="115"/>
      <c r="N142" s="116"/>
      <c r="O142" s="116"/>
      <c r="P142" s="118"/>
      <c r="Q142" s="164"/>
      <c r="R142" s="115"/>
      <c r="S142" s="116"/>
      <c r="T142" s="116"/>
      <c r="U142" s="117"/>
      <c r="V142" s="164"/>
      <c r="W142" s="115"/>
      <c r="X142" s="116"/>
      <c r="Y142" s="116"/>
      <c r="Z142" s="117"/>
      <c r="AA142" s="164"/>
      <c r="AB142" s="115"/>
      <c r="AC142" s="116"/>
      <c r="AD142" s="116"/>
      <c r="AE142" s="119"/>
      <c r="AF142" s="38"/>
      <c r="AG142" s="39"/>
      <c r="AH142" s="165"/>
    </row>
    <row r="143" spans="2:34" x14ac:dyDescent="0.25">
      <c r="B143" s="33"/>
      <c r="C143" s="43"/>
      <c r="D143" s="43"/>
      <c r="E143" s="43"/>
      <c r="F143" s="43"/>
      <c r="G143" s="33"/>
      <c r="H143" s="44"/>
      <c r="I143" s="43"/>
      <c r="J143" s="43"/>
      <c r="K143" s="45"/>
      <c r="L143" s="33"/>
      <c r="M143" s="44"/>
      <c r="N143" s="43"/>
      <c r="O143" s="43"/>
      <c r="P143" s="45"/>
      <c r="Q143" s="33"/>
      <c r="R143" s="44"/>
      <c r="S143" s="43"/>
      <c r="T143" s="43"/>
      <c r="U143" s="45"/>
      <c r="V143" s="33"/>
      <c r="W143" s="44"/>
      <c r="X143" s="43"/>
      <c r="Y143" s="43"/>
      <c r="Z143" s="45"/>
      <c r="AA143" s="33"/>
      <c r="AB143" s="44"/>
      <c r="AC143" s="43"/>
      <c r="AD143" s="43"/>
      <c r="AE143" s="46"/>
      <c r="AF143" s="38"/>
      <c r="AG143" s="39"/>
      <c r="AH143" s="70"/>
    </row>
    <row r="144" spans="2:34" x14ac:dyDescent="0.25">
      <c r="B144" s="33"/>
      <c r="C144" s="43"/>
      <c r="D144" s="43"/>
      <c r="E144" s="43"/>
      <c r="F144" s="43"/>
      <c r="G144" s="33"/>
      <c r="H144" s="44"/>
      <c r="I144" s="43"/>
      <c r="J144" s="43"/>
      <c r="K144" s="45"/>
      <c r="L144" s="33"/>
      <c r="M144" s="44"/>
      <c r="N144" s="43"/>
      <c r="O144" s="43"/>
      <c r="P144" s="45"/>
      <c r="Q144" s="33"/>
      <c r="R144" s="44"/>
      <c r="S144" s="43"/>
      <c r="T144" s="43"/>
      <c r="U144" s="45"/>
      <c r="V144" s="33"/>
      <c r="W144" s="44"/>
      <c r="X144" s="43"/>
      <c r="Y144" s="43"/>
      <c r="Z144" s="45"/>
      <c r="AA144" s="33"/>
      <c r="AB144" s="44"/>
      <c r="AC144" s="43"/>
      <c r="AD144" s="43"/>
      <c r="AE144" s="46"/>
      <c r="AF144" s="38"/>
      <c r="AG144" s="39"/>
      <c r="AH144" s="82"/>
    </row>
    <row r="145" spans="2:34" x14ac:dyDescent="0.25">
      <c r="B145" s="33"/>
      <c r="C145" s="43"/>
      <c r="D145" s="43"/>
      <c r="E145" s="43"/>
      <c r="F145" s="43"/>
      <c r="G145" s="33"/>
      <c r="H145" s="44"/>
      <c r="I145" s="43"/>
      <c r="J145" s="43"/>
      <c r="K145" s="45"/>
      <c r="L145" s="33"/>
      <c r="M145" s="44"/>
      <c r="N145" s="43"/>
      <c r="O145" s="43"/>
      <c r="P145" s="45"/>
      <c r="Q145" s="33"/>
      <c r="R145" s="44"/>
      <c r="S145" s="43"/>
      <c r="T145" s="43"/>
      <c r="U145" s="45"/>
      <c r="V145" s="33"/>
      <c r="W145" s="44"/>
      <c r="X145" s="43"/>
      <c r="Y145" s="43"/>
      <c r="Z145" s="45"/>
      <c r="AA145" s="33"/>
      <c r="AB145" s="44"/>
      <c r="AC145" s="43"/>
      <c r="AD145" s="43"/>
      <c r="AE145" s="46"/>
      <c r="AF145" s="38"/>
      <c r="AG145" s="39"/>
      <c r="AH145" s="80"/>
    </row>
    <row r="146" spans="2:34" x14ac:dyDescent="0.25">
      <c r="B146" s="33"/>
      <c r="C146" s="43"/>
      <c r="D146" s="43"/>
      <c r="E146" s="43"/>
      <c r="F146" s="43"/>
      <c r="G146" s="33"/>
      <c r="H146" s="44"/>
      <c r="I146" s="43"/>
      <c r="J146" s="43"/>
      <c r="K146" s="45"/>
      <c r="L146" s="33"/>
      <c r="M146" s="44"/>
      <c r="N146" s="43"/>
      <c r="O146" s="43"/>
      <c r="P146" s="45"/>
      <c r="Q146" s="33"/>
      <c r="R146" s="44"/>
      <c r="S146" s="43"/>
      <c r="T146" s="43"/>
      <c r="U146" s="45"/>
      <c r="V146" s="33"/>
      <c r="W146" s="44"/>
      <c r="X146" s="43"/>
      <c r="Y146" s="43"/>
      <c r="Z146" s="45"/>
      <c r="AA146" s="33"/>
      <c r="AB146" s="44"/>
      <c r="AC146" s="43"/>
      <c r="AD146" s="43"/>
      <c r="AE146" s="46"/>
      <c r="AF146" s="38"/>
      <c r="AG146" s="39"/>
      <c r="AH146" s="80"/>
    </row>
    <row r="147" spans="2:34" x14ac:dyDescent="0.25">
      <c r="B147" s="33"/>
      <c r="C147" s="43"/>
      <c r="D147" s="43"/>
      <c r="E147" s="43"/>
      <c r="F147" s="43"/>
      <c r="G147" s="33"/>
      <c r="H147" s="44"/>
      <c r="I147" s="43"/>
      <c r="J147" s="43"/>
      <c r="K147" s="45"/>
      <c r="L147" s="33"/>
      <c r="M147" s="44"/>
      <c r="N147" s="43"/>
      <c r="O147" s="43"/>
      <c r="P147" s="45"/>
      <c r="Q147" s="33"/>
      <c r="R147" s="44"/>
      <c r="S147" s="43"/>
      <c r="T147" s="43"/>
      <c r="U147" s="45"/>
      <c r="V147" s="33"/>
      <c r="W147" s="44"/>
      <c r="X147" s="43"/>
      <c r="Y147" s="43"/>
      <c r="Z147" s="45"/>
      <c r="AA147" s="33"/>
      <c r="AB147" s="44"/>
      <c r="AC147" s="43"/>
      <c r="AD147" s="43"/>
      <c r="AE147" s="46"/>
      <c r="AF147" s="38"/>
      <c r="AG147" s="39"/>
      <c r="AH147" s="47"/>
    </row>
    <row r="148" spans="2:34" x14ac:dyDescent="0.25">
      <c r="B148" s="33"/>
      <c r="C148" s="43"/>
      <c r="D148" s="43"/>
      <c r="E148" s="43"/>
      <c r="F148" s="43"/>
      <c r="G148" s="33"/>
      <c r="H148" s="44"/>
      <c r="I148" s="43"/>
      <c r="J148" s="43"/>
      <c r="K148" s="45"/>
      <c r="L148" s="33"/>
      <c r="M148" s="44"/>
      <c r="N148" s="43"/>
      <c r="O148" s="43"/>
      <c r="P148" s="45"/>
      <c r="Q148" s="33"/>
      <c r="R148" s="44"/>
      <c r="S148" s="43"/>
      <c r="T148" s="43"/>
      <c r="U148" s="45"/>
      <c r="V148" s="33"/>
      <c r="W148" s="44"/>
      <c r="X148" s="43"/>
      <c r="Y148" s="43"/>
      <c r="Z148" s="45"/>
      <c r="AA148" s="33"/>
      <c r="AB148" s="44"/>
      <c r="AC148" s="43"/>
      <c r="AD148" s="43"/>
      <c r="AE148" s="46"/>
      <c r="AF148" s="38"/>
      <c r="AG148" s="39"/>
      <c r="AH148" s="80"/>
    </row>
    <row r="149" spans="2:34" x14ac:dyDescent="0.25">
      <c r="B149" s="33"/>
      <c r="C149" s="43"/>
      <c r="D149" s="43"/>
      <c r="E149" s="43"/>
      <c r="F149" s="43"/>
      <c r="G149" s="33"/>
      <c r="H149" s="44"/>
      <c r="I149" s="43"/>
      <c r="J149" s="43"/>
      <c r="K149" s="45"/>
      <c r="L149" s="33"/>
      <c r="M149" s="44"/>
      <c r="N149" s="43"/>
      <c r="O149" s="43"/>
      <c r="P149" s="45"/>
      <c r="Q149" s="33"/>
      <c r="R149" s="44"/>
      <c r="S149" s="43"/>
      <c r="T149" s="43"/>
      <c r="U149" s="45"/>
      <c r="V149" s="33"/>
      <c r="W149" s="44"/>
      <c r="X149" s="43"/>
      <c r="Y149" s="43"/>
      <c r="Z149" s="45"/>
      <c r="AA149" s="33"/>
      <c r="AB149" s="44"/>
      <c r="AC149" s="43"/>
      <c r="AD149" s="43"/>
      <c r="AE149" s="46"/>
      <c r="AF149" s="38"/>
      <c r="AG149" s="39"/>
      <c r="AH149" s="80"/>
    </row>
    <row r="150" spans="2:34" x14ac:dyDescent="0.25">
      <c r="B150" s="33"/>
      <c r="C150" s="43"/>
      <c r="D150" s="43"/>
      <c r="E150" s="43"/>
      <c r="F150" s="43"/>
      <c r="G150" s="33"/>
      <c r="H150" s="44"/>
      <c r="I150" s="43"/>
      <c r="J150" s="43"/>
      <c r="K150" s="45"/>
      <c r="L150" s="33"/>
      <c r="M150" s="44"/>
      <c r="N150" s="43"/>
      <c r="O150" s="43"/>
      <c r="P150" s="45"/>
      <c r="Q150" s="33"/>
      <c r="R150" s="44"/>
      <c r="S150" s="43"/>
      <c r="T150" s="43"/>
      <c r="U150" s="45"/>
      <c r="V150" s="33"/>
      <c r="W150" s="44"/>
      <c r="X150" s="43"/>
      <c r="Y150" s="43"/>
      <c r="Z150" s="45"/>
      <c r="AA150" s="33"/>
      <c r="AB150" s="44"/>
      <c r="AC150" s="43"/>
      <c r="AD150" s="43"/>
      <c r="AE150" s="46"/>
      <c r="AF150" s="38"/>
      <c r="AG150" s="39"/>
      <c r="AH150" s="80"/>
    </row>
    <row r="151" spans="2:34" x14ac:dyDescent="0.25">
      <c r="B151" s="33"/>
      <c r="C151" s="43"/>
      <c r="D151" s="43"/>
      <c r="E151" s="43"/>
      <c r="F151" s="43"/>
      <c r="G151" s="33"/>
      <c r="H151" s="44"/>
      <c r="I151" s="43"/>
      <c r="J151" s="43"/>
      <c r="K151" s="45"/>
      <c r="L151" s="33"/>
      <c r="M151" s="44"/>
      <c r="N151" s="43"/>
      <c r="O151" s="43"/>
      <c r="P151" s="45"/>
      <c r="Q151" s="33"/>
      <c r="R151" s="44"/>
      <c r="S151" s="43"/>
      <c r="T151" s="43"/>
      <c r="U151" s="45"/>
      <c r="V151" s="33"/>
      <c r="W151" s="44"/>
      <c r="X151" s="43"/>
      <c r="Y151" s="43"/>
      <c r="Z151" s="45"/>
      <c r="AA151" s="33"/>
      <c r="AB151" s="44"/>
      <c r="AC151" s="43"/>
      <c r="AD151" s="43"/>
      <c r="AE151" s="46"/>
      <c r="AF151" s="38"/>
      <c r="AG151" s="39"/>
      <c r="AH151" s="80"/>
    </row>
    <row r="152" spans="2:34" x14ac:dyDescent="0.25">
      <c r="B152" s="33"/>
      <c r="C152" s="113"/>
      <c r="D152" s="123"/>
      <c r="E152" s="123"/>
      <c r="F152" s="92"/>
      <c r="G152" s="73"/>
      <c r="H152" s="115"/>
      <c r="I152" s="124"/>
      <c r="J152" s="124"/>
      <c r="K152" s="125"/>
      <c r="L152" s="73"/>
      <c r="M152" s="115"/>
      <c r="N152" s="124"/>
      <c r="O152" s="124"/>
      <c r="P152" s="127"/>
      <c r="Q152" s="73"/>
      <c r="R152" s="115"/>
      <c r="S152" s="124"/>
      <c r="T152" s="124"/>
      <c r="U152" s="125"/>
      <c r="V152" s="73"/>
      <c r="W152" s="115"/>
      <c r="X152" s="124"/>
      <c r="Y152" s="124"/>
      <c r="Z152" s="125"/>
      <c r="AA152" s="73"/>
      <c r="AB152" s="115"/>
      <c r="AC152" s="124"/>
      <c r="AD152" s="124"/>
      <c r="AE152" s="123"/>
      <c r="AF152" s="38"/>
      <c r="AG152" s="39"/>
      <c r="AH152" s="94"/>
    </row>
    <row r="153" spans="2:34" x14ac:dyDescent="0.25">
      <c r="B153" s="33"/>
      <c r="C153" s="129"/>
      <c r="D153" s="129"/>
      <c r="E153" s="129"/>
      <c r="F153" s="129"/>
      <c r="G153" s="33"/>
      <c r="H153" s="44"/>
      <c r="I153" s="43"/>
      <c r="J153" s="43"/>
      <c r="K153" s="45"/>
      <c r="L153" s="33"/>
      <c r="M153" s="44"/>
      <c r="N153" s="43"/>
      <c r="O153" s="43"/>
      <c r="P153" s="45"/>
      <c r="Q153" s="33"/>
      <c r="R153" s="44"/>
      <c r="S153" s="43"/>
      <c r="T153" s="43"/>
      <c r="U153" s="45"/>
      <c r="V153" s="33"/>
      <c r="W153" s="44"/>
      <c r="X153" s="43"/>
      <c r="Y153" s="43"/>
      <c r="Z153" s="45"/>
      <c r="AA153" s="33"/>
      <c r="AB153" s="44"/>
      <c r="AC153" s="43"/>
      <c r="AD153" s="43"/>
      <c r="AE153" s="46"/>
      <c r="AF153" s="38"/>
      <c r="AG153" s="39"/>
      <c r="AH153" s="166"/>
    </row>
    <row r="154" spans="2:34" x14ac:dyDescent="0.25">
      <c r="B154" s="33"/>
      <c r="C154" s="129"/>
      <c r="D154" s="129"/>
      <c r="E154" s="129"/>
      <c r="F154" s="129"/>
      <c r="G154" s="33"/>
      <c r="H154" s="44"/>
      <c r="I154" s="43"/>
      <c r="J154" s="43"/>
      <c r="K154" s="45"/>
      <c r="L154" s="33"/>
      <c r="M154" s="44"/>
      <c r="N154" s="43"/>
      <c r="O154" s="43"/>
      <c r="P154" s="45"/>
      <c r="Q154" s="33"/>
      <c r="R154" s="44"/>
      <c r="S154" s="43"/>
      <c r="T154" s="43"/>
      <c r="U154" s="45"/>
      <c r="V154" s="33"/>
      <c r="W154" s="44"/>
      <c r="X154" s="43"/>
      <c r="Y154" s="43"/>
      <c r="Z154" s="45"/>
      <c r="AA154" s="33"/>
      <c r="AB154" s="44"/>
      <c r="AC154" s="43"/>
      <c r="AD154" s="43"/>
      <c r="AE154" s="46"/>
      <c r="AF154" s="38"/>
      <c r="AG154" s="39"/>
      <c r="AH154" s="166"/>
    </row>
    <row r="155" spans="2:34" x14ac:dyDescent="0.25">
      <c r="B155" s="33"/>
      <c r="C155" s="113"/>
      <c r="D155" s="123"/>
      <c r="E155" s="123"/>
      <c r="F155" s="92"/>
      <c r="G155" s="73"/>
      <c r="H155" s="115"/>
      <c r="I155" s="124"/>
      <c r="J155" s="124"/>
      <c r="K155" s="125"/>
      <c r="L155" s="73"/>
      <c r="M155" s="115"/>
      <c r="N155" s="124"/>
      <c r="O155" s="124"/>
      <c r="P155" s="125"/>
      <c r="Q155" s="73"/>
      <c r="R155" s="115"/>
      <c r="S155" s="124"/>
      <c r="T155" s="124"/>
      <c r="U155" s="125"/>
      <c r="V155" s="73"/>
      <c r="W155" s="115"/>
      <c r="X155" s="124"/>
      <c r="Y155" s="124"/>
      <c r="Z155" s="125"/>
      <c r="AA155" s="73"/>
      <c r="AB155" s="115"/>
      <c r="AC155" s="124"/>
      <c r="AD155" s="124"/>
      <c r="AE155" s="123"/>
      <c r="AF155" s="38"/>
      <c r="AG155" s="39"/>
      <c r="AH155" s="78"/>
    </row>
    <row r="156" spans="2:34" x14ac:dyDescent="0.25">
      <c r="B156" s="33"/>
      <c r="C156" s="113"/>
      <c r="D156" s="123"/>
      <c r="E156" s="123"/>
      <c r="F156" s="92"/>
      <c r="G156" s="73"/>
      <c r="H156" s="115"/>
      <c r="I156" s="124"/>
      <c r="J156" s="124"/>
      <c r="K156" s="125"/>
      <c r="L156" s="73"/>
      <c r="M156" s="115"/>
      <c r="N156" s="124"/>
      <c r="O156" s="124"/>
      <c r="P156" s="125"/>
      <c r="Q156" s="73"/>
      <c r="R156" s="115"/>
      <c r="S156" s="124"/>
      <c r="T156" s="124"/>
      <c r="U156" s="125"/>
      <c r="V156" s="73"/>
      <c r="W156" s="115"/>
      <c r="X156" s="124"/>
      <c r="Y156" s="124"/>
      <c r="Z156" s="125"/>
      <c r="AA156" s="73"/>
      <c r="AB156" s="115"/>
      <c r="AC156" s="124"/>
      <c r="AD156" s="124"/>
      <c r="AE156" s="123"/>
      <c r="AF156" s="38"/>
      <c r="AG156" s="39"/>
      <c r="AH156" s="78"/>
    </row>
    <row r="157" spans="2:34" x14ac:dyDescent="0.25">
      <c r="B157" s="33"/>
      <c r="C157" s="129"/>
      <c r="D157" s="134"/>
      <c r="E157" s="134"/>
      <c r="F157" s="60"/>
      <c r="G157" s="59"/>
      <c r="H157" s="44"/>
      <c r="I157" s="60"/>
      <c r="J157" s="60"/>
      <c r="K157" s="61"/>
      <c r="L157" s="59"/>
      <c r="M157" s="44"/>
      <c r="N157" s="60"/>
      <c r="O157" s="60"/>
      <c r="P157" s="136"/>
      <c r="Q157" s="59"/>
      <c r="R157" s="44"/>
      <c r="S157" s="60"/>
      <c r="T157" s="60"/>
      <c r="U157" s="61"/>
      <c r="V157" s="59"/>
      <c r="W157" s="44"/>
      <c r="X157" s="60"/>
      <c r="Y157" s="60"/>
      <c r="Z157" s="61"/>
      <c r="AA157" s="59"/>
      <c r="AB157" s="44"/>
      <c r="AC157" s="60"/>
      <c r="AD157" s="60"/>
      <c r="AE157" s="62"/>
      <c r="AF157" s="38"/>
      <c r="AG157" s="39"/>
      <c r="AH157" s="167"/>
    </row>
    <row r="158" spans="2:34" x14ac:dyDescent="0.25">
      <c r="B158" s="33"/>
      <c r="C158" s="123"/>
      <c r="D158" s="123"/>
      <c r="E158" s="123"/>
      <c r="F158" s="92"/>
      <c r="G158" s="73"/>
      <c r="H158" s="115"/>
      <c r="I158" s="124"/>
      <c r="J158" s="124"/>
      <c r="K158" s="125"/>
      <c r="L158" s="73"/>
      <c r="M158" s="115"/>
      <c r="N158" s="124"/>
      <c r="O158" s="124"/>
      <c r="P158" s="125"/>
      <c r="Q158" s="73"/>
      <c r="R158" s="115"/>
      <c r="S158" s="124"/>
      <c r="T158" s="124"/>
      <c r="U158" s="125"/>
      <c r="V158" s="73"/>
      <c r="W158" s="115"/>
      <c r="X158" s="124"/>
      <c r="Y158" s="124"/>
      <c r="Z158" s="125"/>
      <c r="AA158" s="73"/>
      <c r="AB158" s="115"/>
      <c r="AC158" s="124"/>
      <c r="AD158" s="124"/>
      <c r="AE158" s="123"/>
      <c r="AF158" s="38"/>
      <c r="AG158" s="39"/>
      <c r="AH158" s="78"/>
    </row>
    <row r="159" spans="2:34" x14ac:dyDescent="0.25">
      <c r="B159" s="33"/>
      <c r="C159" s="123"/>
      <c r="D159" s="123"/>
      <c r="E159" s="123"/>
      <c r="F159" s="92"/>
      <c r="G159" s="73"/>
      <c r="H159" s="115"/>
      <c r="I159" s="124"/>
      <c r="J159" s="124"/>
      <c r="K159" s="125"/>
      <c r="L159" s="73"/>
      <c r="M159" s="115"/>
      <c r="N159" s="124"/>
      <c r="O159" s="124"/>
      <c r="P159" s="125"/>
      <c r="Q159" s="73"/>
      <c r="R159" s="115"/>
      <c r="S159" s="124"/>
      <c r="T159" s="124"/>
      <c r="U159" s="125"/>
      <c r="V159" s="73"/>
      <c r="W159" s="115"/>
      <c r="X159" s="124"/>
      <c r="Y159" s="124"/>
      <c r="Z159" s="125"/>
      <c r="AA159" s="73"/>
      <c r="AB159" s="115"/>
      <c r="AC159" s="124"/>
      <c r="AD159" s="124"/>
      <c r="AE159" s="123"/>
      <c r="AF159" s="38"/>
      <c r="AG159" s="39"/>
      <c r="AH159" s="78"/>
    </row>
    <row r="160" spans="2:34" x14ac:dyDescent="0.25">
      <c r="B160" s="33"/>
      <c r="C160" s="129"/>
      <c r="D160" s="129"/>
      <c r="E160" s="129"/>
      <c r="F160" s="129"/>
      <c r="G160" s="33"/>
      <c r="H160" s="44"/>
      <c r="I160" s="43"/>
      <c r="J160" s="43"/>
      <c r="K160" s="45"/>
      <c r="L160" s="33"/>
      <c r="M160" s="44"/>
      <c r="N160" s="43"/>
      <c r="O160" s="43"/>
      <c r="P160" s="45"/>
      <c r="Q160" s="33"/>
      <c r="R160" s="44"/>
      <c r="S160" s="43"/>
      <c r="T160" s="43"/>
      <c r="U160" s="45"/>
      <c r="V160" s="33"/>
      <c r="W160" s="44"/>
      <c r="X160" s="43"/>
      <c r="Y160" s="43"/>
      <c r="Z160" s="45"/>
      <c r="AA160" s="33"/>
      <c r="AB160" s="44"/>
      <c r="AC160" s="43"/>
      <c r="AD160" s="43"/>
      <c r="AE160" s="46"/>
      <c r="AF160" s="38"/>
      <c r="AG160" s="39"/>
      <c r="AH160" s="80"/>
    </row>
    <row r="161" spans="2:34" x14ac:dyDescent="0.25">
      <c r="B161" s="33"/>
      <c r="C161" s="43"/>
      <c r="D161" s="43"/>
      <c r="E161" s="43"/>
      <c r="F161" s="43"/>
      <c r="G161" s="33"/>
      <c r="H161" s="44"/>
      <c r="I161" s="43"/>
      <c r="J161" s="43"/>
      <c r="K161" s="45"/>
      <c r="L161" s="33"/>
      <c r="M161" s="44"/>
      <c r="N161" s="43"/>
      <c r="O161" s="43"/>
      <c r="P161" s="45"/>
      <c r="Q161" s="33"/>
      <c r="R161" s="44"/>
      <c r="S161" s="43"/>
      <c r="T161" s="43"/>
      <c r="U161" s="45"/>
      <c r="V161" s="33"/>
      <c r="W161" s="44"/>
      <c r="X161" s="43"/>
      <c r="Y161" s="43"/>
      <c r="Z161" s="45"/>
      <c r="AA161" s="33"/>
      <c r="AB161" s="44"/>
      <c r="AC161" s="43"/>
      <c r="AD161" s="43"/>
      <c r="AE161" s="46"/>
      <c r="AF161" s="38"/>
      <c r="AG161" s="39"/>
      <c r="AH161" s="80"/>
    </row>
    <row r="162" spans="2:34" x14ac:dyDescent="0.25">
      <c r="B162" s="33"/>
      <c r="C162" s="43"/>
      <c r="D162" s="43"/>
      <c r="E162" s="43"/>
      <c r="F162" s="43"/>
      <c r="G162" s="33"/>
      <c r="H162" s="44"/>
      <c r="I162" s="43"/>
      <c r="J162" s="43"/>
      <c r="K162" s="45"/>
      <c r="L162" s="33"/>
      <c r="M162" s="44"/>
      <c r="N162" s="43"/>
      <c r="O162" s="43"/>
      <c r="P162" s="45"/>
      <c r="Q162" s="33"/>
      <c r="R162" s="44"/>
      <c r="S162" s="43"/>
      <c r="T162" s="43"/>
      <c r="U162" s="45"/>
      <c r="V162" s="33"/>
      <c r="W162" s="44"/>
      <c r="X162" s="43"/>
      <c r="Y162" s="43"/>
      <c r="Z162" s="45"/>
      <c r="AA162" s="33"/>
      <c r="AB162" s="44"/>
      <c r="AC162" s="43"/>
      <c r="AD162" s="43"/>
      <c r="AE162" s="46"/>
      <c r="AF162" s="38"/>
      <c r="AG162" s="39"/>
      <c r="AH162" s="80"/>
    </row>
    <row r="163" spans="2:34" x14ac:dyDescent="0.25">
      <c r="B163" s="33"/>
      <c r="C163" s="123"/>
      <c r="D163" s="123"/>
      <c r="E163" s="123"/>
      <c r="F163" s="92"/>
      <c r="G163" s="73"/>
      <c r="H163" s="115"/>
      <c r="I163" s="124"/>
      <c r="J163" s="124"/>
      <c r="K163" s="125"/>
      <c r="L163" s="73"/>
      <c r="M163" s="115"/>
      <c r="N163" s="124"/>
      <c r="O163" s="124"/>
      <c r="P163" s="127"/>
      <c r="Q163" s="73"/>
      <c r="R163" s="115"/>
      <c r="S163" s="124"/>
      <c r="T163" s="124"/>
      <c r="U163" s="125"/>
      <c r="V163" s="73"/>
      <c r="W163" s="115"/>
      <c r="X163" s="124"/>
      <c r="Y163" s="124"/>
      <c r="Z163" s="125"/>
      <c r="AA163" s="73"/>
      <c r="AB163" s="115"/>
      <c r="AC163" s="124"/>
      <c r="AD163" s="124"/>
      <c r="AE163" s="123"/>
      <c r="AF163" s="38"/>
      <c r="AG163" s="39"/>
      <c r="AH163" s="168"/>
    </row>
    <row r="164" spans="2:34" x14ac:dyDescent="0.25">
      <c r="B164" s="33"/>
      <c r="C164" s="123"/>
      <c r="D164" s="123"/>
      <c r="E164" s="123"/>
      <c r="F164" s="92"/>
      <c r="G164" s="73"/>
      <c r="H164" s="115"/>
      <c r="I164" s="124"/>
      <c r="J164" s="124"/>
      <c r="K164" s="125"/>
      <c r="L164" s="73"/>
      <c r="M164" s="115"/>
      <c r="N164" s="124"/>
      <c r="O164" s="124"/>
      <c r="P164" s="127"/>
      <c r="Q164" s="73"/>
      <c r="R164" s="115"/>
      <c r="S164" s="124"/>
      <c r="T164" s="124"/>
      <c r="U164" s="125"/>
      <c r="V164" s="73"/>
      <c r="W164" s="115"/>
      <c r="X164" s="124"/>
      <c r="Y164" s="124"/>
      <c r="Z164" s="125"/>
      <c r="AA164" s="73"/>
      <c r="AB164" s="115"/>
      <c r="AC164" s="124"/>
      <c r="AD164" s="124"/>
      <c r="AE164" s="123"/>
      <c r="AF164" s="38"/>
      <c r="AG164" s="39"/>
      <c r="AH164" s="78"/>
    </row>
    <row r="165" spans="2:34" ht="15.75" thickBot="1" x14ac:dyDescent="0.3">
      <c r="B165" s="139"/>
      <c r="C165" s="140"/>
      <c r="D165" s="140"/>
      <c r="E165" s="140"/>
      <c r="F165" s="140"/>
      <c r="G165" s="169"/>
      <c r="H165" s="142"/>
      <c r="I165" s="140"/>
      <c r="J165" s="140"/>
      <c r="K165" s="143"/>
      <c r="L165" s="169"/>
      <c r="M165" s="142"/>
      <c r="N165" s="140"/>
      <c r="O165" s="140"/>
      <c r="P165" s="144"/>
      <c r="Q165" s="169"/>
      <c r="R165" s="142"/>
      <c r="S165" s="140"/>
      <c r="T165" s="140"/>
      <c r="U165" s="143"/>
      <c r="V165" s="169"/>
      <c r="W165" s="142"/>
      <c r="X165" s="140"/>
      <c r="Y165" s="140"/>
      <c r="Z165" s="143"/>
      <c r="AA165" s="169"/>
      <c r="AB165" s="142"/>
      <c r="AC165" s="140"/>
      <c r="AD165" s="140"/>
      <c r="AE165" s="145"/>
      <c r="AF165" s="146"/>
      <c r="AG165" s="39"/>
      <c r="AH165" s="78"/>
    </row>
    <row r="166" spans="2:34" ht="15.75" thickTop="1" x14ac:dyDescent="0.25"/>
  </sheetData>
  <printOptions horizontalCentered="1" verticalCentered="1"/>
  <pageMargins left="0.11811023622047245" right="0.15748031496062992" top="0.51181102362204722" bottom="0.15748031496062992" header="0.19685039370078741" footer="0.23622047244094491"/>
  <pageSetup paperSize="9" scale="41" fitToHeight="2" orientation="landscape" cellComments="asDisplayed" r:id="rId1"/>
  <headerFooter>
    <oddHeader>&amp;L&amp;"Arial,Fett"&amp;48Consensus Details Q2 and FY 2019 - 2023</oddHeader>
    <oddFooter>&amp;L&amp;"Arial,Fett"&amp;16As of July 30, 2019&amp;R&amp;"Tele-GroteskFet,Standard"&amp;16&amp;P</oddFooter>
  </headerFooter>
  <rowBreaks count="1" manualBreakCount="1">
    <brk id="75" max="31" man="1"/>
  </rowBreak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19D5F6D7041CB74FA024D6A5A268A2CC" ma:contentTypeVersion="11" ma:contentTypeDescription="Ein neues Dokument erstellen." ma:contentTypeScope="" ma:versionID="0d67b49f238f59efb07fbd6f72535e01">
  <xsd:schema xmlns:xsd="http://www.w3.org/2001/XMLSchema" xmlns:xs="http://www.w3.org/2001/XMLSchema" xmlns:p="http://schemas.microsoft.com/office/2006/metadata/properties" xmlns:ns2="208e050b-f7ba-418a-9781-8bbecc53a0a0" xmlns:ns3="67cf9329-558c-4af1-badf-c8c6c88f9364" targetNamespace="http://schemas.microsoft.com/office/2006/metadata/properties" ma:root="true" ma:fieldsID="e4b2008d249d2c839b0de8d913bf9a8e" ns2:_="" ns3:_="">
    <xsd:import namespace="208e050b-f7ba-418a-9781-8bbecc53a0a0"/>
    <xsd:import namespace="67cf9329-558c-4af1-badf-c8c6c88f9364"/>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Tags" minOccurs="0"/>
                <xsd:element ref="ns2:MediaServiceOCR" minOccurs="0"/>
                <xsd:element ref="ns2:MediaServiceDateTaken" minOccurs="0"/>
                <xsd:element ref="ns2:MediaServiceLocation"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08e050b-f7ba-418a-9781-8bbecc53a0a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7cf9329-558c-4af1-badf-c8c6c88f9364"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BE39AC9E-D581-4C8B-989A-3DAACFD3C5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08e050b-f7ba-418a-9781-8bbecc53a0a0"/>
    <ds:schemaRef ds:uri="67cf9329-558c-4af1-badf-c8c6c88f936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D4897BAF-E076-4883-81A8-FDE48AF8F968}">
  <ds:schemaRefs>
    <ds:schemaRef ds:uri="http://schemas.microsoft.com/sharepoint/v3/contenttype/forms"/>
  </ds:schemaRefs>
</ds:datastoreItem>
</file>

<file path=customXml/itemProps3.xml><?xml version="1.0" encoding="utf-8"?>
<ds:datastoreItem xmlns:ds="http://schemas.openxmlformats.org/officeDocument/2006/customXml" ds:itemID="{CBAABB68-F245-4228-91BA-005749A23B7A}">
  <ds:schemaRefs>
    <ds:schemaRef ds:uri="208e050b-f7ba-418a-9781-8bbecc53a0a0"/>
    <ds:schemaRef ds:uri="http://schemas.microsoft.com/office/2006/documentManagement/types"/>
    <ds:schemaRef ds:uri="http://purl.org/dc/dcmitype/"/>
    <ds:schemaRef ds:uri="http://schemas.microsoft.com/office/infopath/2007/PartnerControls"/>
    <ds:schemaRef ds:uri="http://purl.org/dc/elements/1.1/"/>
    <ds:schemaRef ds:uri="http://schemas.microsoft.com/office/2006/metadata/properties"/>
    <ds:schemaRef ds:uri="http://purl.org/dc/terms/"/>
    <ds:schemaRef ds:uri="http://schemas.openxmlformats.org/package/2006/metadata/core-properties"/>
    <ds:schemaRef ds:uri="67cf9329-558c-4af1-badf-c8c6c88f9364"/>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vt:i4>
      </vt:variant>
      <vt:variant>
        <vt:lpstr>Benannte Bereiche</vt:lpstr>
      </vt:variant>
      <vt:variant>
        <vt:i4>4</vt:i4>
      </vt:variant>
    </vt:vector>
  </HeadingPairs>
  <TitlesOfParts>
    <vt:vector size="5" baseType="lpstr">
      <vt:lpstr>DT Consensus</vt:lpstr>
      <vt:lpstr>'DT Consensus'!Druckbereich</vt:lpstr>
      <vt:lpstr>'DT Consensus'!Drucktitel</vt:lpstr>
      <vt:lpstr>'DT Consensus'!Print_Area</vt:lpstr>
      <vt:lpstr>'DT Consensus'!Print_Titles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Claaßen, Mareike Svea</dc:creator>
  <cp:lastModifiedBy>Claaßen, Mareike Svea</cp:lastModifiedBy>
  <dcterms:created xsi:type="dcterms:W3CDTF">2019-07-29T12:11:16Z</dcterms:created>
  <dcterms:modified xsi:type="dcterms:W3CDTF">2019-07-30T07:23:40Z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0x01010019D5F6D7041CB74FA024D6A5A268A2CC</vt:lpwstr>
  </property>
</Properties>
</file>